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19416" windowHeight="10416"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5"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V25" i="5"/>
  <c r="E25" i="5"/>
  <c r="X25" i="5" s="1"/>
  <c r="V26" i="5"/>
  <c r="E26" i="5"/>
  <c r="X26" i="5" s="1"/>
  <c r="V27" i="5"/>
  <c r="E27" i="5"/>
  <c r="X27" i="5" s="1"/>
  <c r="V28" i="5"/>
  <c r="E28" i="5"/>
  <c r="V29" i="5"/>
  <c r="E29" i="5"/>
  <c r="V30" i="5"/>
  <c r="E30" i="5"/>
  <c r="V31" i="5"/>
  <c r="E31" i="5"/>
  <c r="X31" i="5" s="1"/>
  <c r="V32" i="5"/>
  <c r="E32" i="5"/>
  <c r="V33" i="5"/>
  <c r="E33" i="5"/>
  <c r="X33" i="5" s="1"/>
  <c r="V34" i="5"/>
  <c r="E34" i="5"/>
  <c r="V35" i="5"/>
  <c r="E35" i="5"/>
  <c r="X35" i="5" s="1"/>
  <c r="V36" i="5"/>
  <c r="E36" i="5"/>
  <c r="X36" i="5" s="1"/>
  <c r="V37" i="5"/>
  <c r="E37" i="5"/>
  <c r="V38" i="5"/>
  <c r="E38" i="5"/>
  <c r="V39" i="5"/>
  <c r="E39" i="5"/>
  <c r="X39" i="5" s="1"/>
  <c r="V40" i="5"/>
  <c r="E40" i="5"/>
  <c r="V41" i="5"/>
  <c r="E41" i="5"/>
  <c r="X41" i="5" s="1"/>
  <c r="V42" i="5"/>
  <c r="E42" i="5"/>
  <c r="X42" i="5" s="1"/>
  <c r="V43" i="5"/>
  <c r="E43" i="5"/>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V57" i="5"/>
  <c r="E57" i="5"/>
  <c r="X57" i="5" s="1"/>
  <c r="V58" i="5"/>
  <c r="E58" i="5"/>
  <c r="X58" i="5" s="1"/>
  <c r="V59" i="5"/>
  <c r="E59" i="5"/>
  <c r="X59" i="5" s="1"/>
  <c r="V60" i="5"/>
  <c r="E60" i="5"/>
  <c r="X60" i="5" s="1"/>
  <c r="V61" i="5"/>
  <c r="E61" i="5"/>
  <c r="X61" i="5" s="1"/>
  <c r="V62" i="5"/>
  <c r="E62" i="5"/>
  <c r="V63" i="5"/>
  <c r="E63" i="5"/>
  <c r="X63" i="5" s="1"/>
  <c r="V64" i="5"/>
  <c r="E64" i="5"/>
  <c r="V65" i="5"/>
  <c r="E65" i="5"/>
  <c r="X65" i="5" s="1"/>
  <c r="V66" i="5"/>
  <c r="E66" i="5"/>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V102" i="5"/>
  <c r="E102" i="5"/>
  <c r="V103" i="5"/>
  <c r="E103" i="5"/>
  <c r="V104" i="5"/>
  <c r="E104" i="5"/>
  <c r="V105" i="5"/>
  <c r="E105" i="5"/>
  <c r="X105" i="5" s="1"/>
  <c r="V106" i="5"/>
  <c r="E106" i="5"/>
  <c r="X106" i="5" s="1"/>
  <c r="V107" i="5"/>
  <c r="E107" i="5"/>
  <c r="X107" i="5" s="1"/>
  <c r="V108" i="5"/>
  <c r="E108" i="5"/>
  <c r="V109" i="5"/>
  <c r="E109" i="5"/>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V152" i="5"/>
  <c r="E152" i="5"/>
  <c r="V153" i="5"/>
  <c r="E153" i="5"/>
  <c r="V154" i="5"/>
  <c r="E154" i="5"/>
  <c r="V155" i="5"/>
  <c r="E155" i="5"/>
  <c r="X155" i="5" s="1"/>
  <c r="V156" i="5"/>
  <c r="E156" i="5"/>
  <c r="V157" i="5"/>
  <c r="E157" i="5"/>
  <c r="V158" i="5"/>
  <c r="E158" i="5"/>
  <c r="V159" i="5"/>
  <c r="E159" i="5"/>
  <c r="X159" i="5" s="1"/>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V174" i="5"/>
  <c r="E174" i="5"/>
  <c r="V175" i="5"/>
  <c r="E175" i="5"/>
  <c r="X175" i="5" s="1"/>
  <c r="V176" i="5"/>
  <c r="E176" i="5"/>
  <c r="V177" i="5"/>
  <c r="E177" i="5"/>
  <c r="X177" i="5" s="1"/>
  <c r="V178" i="5"/>
  <c r="E178" i="5"/>
  <c r="X178" i="5" s="1"/>
  <c r="V179" i="5"/>
  <c r="E179" i="5"/>
  <c r="X179" i="5" s="1"/>
  <c r="V180" i="5"/>
  <c r="E180" i="5"/>
  <c r="V181" i="5"/>
  <c r="E181" i="5"/>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X302" i="5" s="1"/>
  <c r="V303" i="5"/>
  <c r="E303" i="5"/>
  <c r="V304" i="5"/>
  <c r="E304" i="5"/>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V346" i="5"/>
  <c r="E346" i="5"/>
  <c r="V347" i="5"/>
  <c r="E347" i="5"/>
  <c r="V348" i="5"/>
  <c r="E348" i="5"/>
  <c r="V349" i="5"/>
  <c r="E349" i="5"/>
  <c r="X349" i="5" s="1"/>
  <c r="V350" i="5"/>
  <c r="E350" i="5"/>
  <c r="V351" i="5"/>
  <c r="E351" i="5"/>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V484" i="5"/>
  <c r="E484" i="5"/>
  <c r="X484" i="5" s="1"/>
  <c r="V485" i="5"/>
  <c r="E485" i="5"/>
  <c r="V486" i="5"/>
  <c r="E486" i="5"/>
  <c r="V487" i="5"/>
  <c r="E487" i="5"/>
  <c r="V488" i="5"/>
  <c r="E488" i="5"/>
  <c r="V489" i="5"/>
  <c r="E489" i="5"/>
  <c r="V490" i="5"/>
  <c r="E490" i="5"/>
  <c r="V491" i="5"/>
  <c r="E491" i="5"/>
  <c r="X491" i="5" s="1"/>
  <c r="V492" i="5"/>
  <c r="E492" i="5"/>
  <c r="X492" i="5" s="1"/>
  <c r="V493" i="5"/>
  <c r="E493" i="5"/>
  <c r="V494" i="5"/>
  <c r="E494" i="5"/>
  <c r="V495" i="5"/>
  <c r="E495" i="5"/>
  <c r="X495" i="5" s="1"/>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V511" i="5"/>
  <c r="E511" i="5"/>
  <c r="V512" i="5"/>
  <c r="E512" i="5"/>
  <c r="X512" i="5" s="1"/>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V532" i="5"/>
  <c r="E532" i="5"/>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X681" i="5" s="1"/>
  <c r="V682" i="5"/>
  <c r="E682" i="5"/>
  <c r="V683" i="5"/>
  <c r="E683" i="5"/>
  <c r="X683" i="5" s="1"/>
  <c r="V684" i="5"/>
  <c r="E684" i="5"/>
  <c r="V685" i="5"/>
  <c r="E685" i="5"/>
  <c r="X685" i="5" s="1"/>
  <c r="V686" i="5"/>
  <c r="E686" i="5"/>
  <c r="X686" i="5" s="1"/>
  <c r="V687" i="5"/>
  <c r="E687" i="5"/>
  <c r="V688" i="5"/>
  <c r="E688" i="5"/>
  <c r="V689" i="5"/>
  <c r="E689" i="5"/>
  <c r="V690" i="5"/>
  <c r="E690" i="5"/>
  <c r="V691" i="5"/>
  <c r="E691" i="5"/>
  <c r="V692" i="5"/>
  <c r="E692" i="5"/>
  <c r="X692" i="5" s="1"/>
  <c r="V693" i="5"/>
  <c r="E693" i="5"/>
  <c r="V694" i="5"/>
  <c r="E694" i="5"/>
  <c r="X694" i="5" s="1"/>
  <c r="V695" i="5"/>
  <c r="E695" i="5"/>
  <c r="V696" i="5"/>
  <c r="E696" i="5"/>
  <c r="V697" i="5"/>
  <c r="E697" i="5"/>
  <c r="V698" i="5"/>
  <c r="E698" i="5"/>
  <c r="V699" i="5"/>
  <c r="E699" i="5"/>
  <c r="V700" i="5"/>
  <c r="E700" i="5"/>
  <c r="X700" i="5" s="1"/>
  <c r="V701" i="5"/>
  <c r="E701" i="5"/>
  <c r="X701" i="5" s="1"/>
  <c r="V702" i="5"/>
  <c r="E702" i="5"/>
  <c r="V703" i="5"/>
  <c r="E703" i="5"/>
  <c r="V704" i="5"/>
  <c r="E704" i="5"/>
  <c r="V705" i="5"/>
  <c r="E705" i="5"/>
  <c r="V706" i="5"/>
  <c r="E706" i="5"/>
  <c r="V707" i="5"/>
  <c r="E707" i="5"/>
  <c r="V708" i="5"/>
  <c r="E708" i="5"/>
  <c r="X708" i="5" s="1"/>
  <c r="V709" i="5"/>
  <c r="E709" i="5"/>
  <c r="X709" i="5" s="1"/>
  <c r="V710" i="5"/>
  <c r="E710" i="5"/>
  <c r="V711" i="5"/>
  <c r="E711" i="5"/>
  <c r="V712" i="5"/>
  <c r="E712" i="5"/>
  <c r="V713" i="5"/>
  <c r="E713" i="5"/>
  <c r="X713" i="5" s="1"/>
  <c r="V714" i="5"/>
  <c r="E714" i="5"/>
  <c r="V715" i="5"/>
  <c r="E715" i="5"/>
  <c r="V716" i="5"/>
  <c r="E716" i="5"/>
  <c r="V717" i="5"/>
  <c r="E717" i="5"/>
  <c r="V718" i="5"/>
  <c r="E718" i="5"/>
  <c r="V719" i="5"/>
  <c r="E719" i="5"/>
  <c r="V720" i="5"/>
  <c r="E720" i="5"/>
  <c r="X720" i="5" s="1"/>
  <c r="V721" i="5"/>
  <c r="E721" i="5"/>
  <c r="V722" i="5"/>
  <c r="E722" i="5"/>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V733" i="5"/>
  <c r="E733" i="5"/>
  <c r="V734" i="5"/>
  <c r="E734" i="5"/>
  <c r="X734" i="5" s="1"/>
  <c r="V735" i="5"/>
  <c r="E735" i="5"/>
  <c r="V736" i="5"/>
  <c r="E736" i="5"/>
  <c r="X736" i="5" s="1"/>
  <c r="V737" i="5"/>
  <c r="E737" i="5"/>
  <c r="V738" i="5"/>
  <c r="E738" i="5"/>
  <c r="V739" i="5"/>
  <c r="E739" i="5"/>
  <c r="X739" i="5" s="1"/>
  <c r="V740" i="5"/>
  <c r="E740" i="5"/>
  <c r="V741" i="5"/>
  <c r="E741" i="5"/>
  <c r="V742" i="5"/>
  <c r="E742" i="5"/>
  <c r="X742" i="5" s="1"/>
  <c r="V743" i="5"/>
  <c r="E743" i="5"/>
  <c r="V744" i="5"/>
  <c r="E744" i="5"/>
  <c r="X744" i="5" s="1"/>
  <c r="V745" i="5"/>
  <c r="E745" i="5"/>
  <c r="X745" i="5" s="1"/>
  <c r="V746" i="5"/>
  <c r="E746" i="5"/>
  <c r="V747" i="5"/>
  <c r="E747" i="5"/>
  <c r="V748" i="5"/>
  <c r="E748" i="5"/>
  <c r="V749" i="5"/>
  <c r="E749" i="5"/>
  <c r="V750" i="5"/>
  <c r="E750" i="5"/>
  <c r="V751" i="5"/>
  <c r="E751" i="5"/>
  <c r="V752" i="5"/>
  <c r="E752" i="5"/>
  <c r="V753" i="5"/>
  <c r="E753" i="5"/>
  <c r="V754" i="5"/>
  <c r="E754" i="5"/>
  <c r="V755" i="5"/>
  <c r="E755" i="5"/>
  <c r="V756" i="5"/>
  <c r="E756" i="5"/>
  <c r="X756" i="5" s="1"/>
  <c r="V757" i="5"/>
  <c r="E757" i="5"/>
  <c r="V758" i="5"/>
  <c r="E758" i="5"/>
  <c r="V759" i="5"/>
  <c r="E759" i="5"/>
  <c r="X759" i="5" s="1"/>
  <c r="V760" i="5"/>
  <c r="E760" i="5"/>
  <c r="X760" i="5" s="1"/>
  <c r="V761" i="5"/>
  <c r="E761" i="5"/>
  <c r="V762" i="5"/>
  <c r="E762" i="5"/>
  <c r="V763" i="5"/>
  <c r="E763" i="5"/>
  <c r="V764" i="5"/>
  <c r="E764" i="5"/>
  <c r="X764" i="5" s="1"/>
  <c r="V765" i="5"/>
  <c r="E765" i="5"/>
  <c r="V766" i="5"/>
  <c r="E766" i="5"/>
  <c r="V767" i="5"/>
  <c r="E767" i="5"/>
  <c r="V768" i="5"/>
  <c r="E768" i="5"/>
  <c r="X768" i="5" s="1"/>
  <c r="V769" i="5"/>
  <c r="E769" i="5"/>
  <c r="X769" i="5" s="1"/>
  <c r="V770" i="5"/>
  <c r="E770" i="5"/>
  <c r="X770" i="5" s="1"/>
  <c r="V771" i="5"/>
  <c r="E771" i="5"/>
  <c r="X771" i="5" s="1"/>
  <c r="V772" i="5"/>
  <c r="E772" i="5"/>
  <c r="X772" i="5" s="1"/>
  <c r="V773" i="5"/>
  <c r="E773" i="5"/>
  <c r="V774" i="5"/>
  <c r="E774" i="5"/>
  <c r="V775" i="5"/>
  <c r="E775" i="5"/>
  <c r="V776" i="5"/>
  <c r="E776" i="5"/>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X787" i="5" s="1"/>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X798" i="5" s="1"/>
  <c r="V799" i="5"/>
  <c r="E799" i="5"/>
  <c r="V800" i="5"/>
  <c r="E800" i="5"/>
  <c r="X800" i="5" s="1"/>
  <c r="V801" i="5"/>
  <c r="E801" i="5"/>
  <c r="V802" i="5"/>
  <c r="E802" i="5"/>
  <c r="X802" i="5" s="1"/>
  <c r="V803" i="5"/>
  <c r="E803" i="5"/>
  <c r="X803" i="5" s="1"/>
  <c r="V804" i="5"/>
  <c r="E804" i="5"/>
  <c r="X804" i="5" s="1"/>
  <c r="V805" i="5"/>
  <c r="E805" i="5"/>
  <c r="V806" i="5"/>
  <c r="E806" i="5"/>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V819" i="5"/>
  <c r="E819" i="5"/>
  <c r="V820" i="5"/>
  <c r="E820" i="5"/>
  <c r="X820" i="5" s="1"/>
  <c r="V821" i="5"/>
  <c r="E821" i="5"/>
  <c r="V822" i="5"/>
  <c r="E822" i="5"/>
  <c r="V823" i="5"/>
  <c r="E823" i="5"/>
  <c r="V824" i="5"/>
  <c r="E824" i="5"/>
  <c r="X824" i="5" s="1"/>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X878" i="5" s="1"/>
  <c r="V879" i="5"/>
  <c r="E879" i="5"/>
  <c r="V880" i="5"/>
  <c r="E880" i="5"/>
  <c r="V881" i="5"/>
  <c r="E881" i="5"/>
  <c r="V882" i="5"/>
  <c r="E882" i="5"/>
  <c r="V883" i="5"/>
  <c r="E883" i="5"/>
  <c r="X883" i="5" s="1"/>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X931" i="5" s="1"/>
  <c r="V932" i="5"/>
  <c r="E932" i="5"/>
  <c r="V933" i="5"/>
  <c r="E933" i="5"/>
  <c r="V934" i="5"/>
  <c r="E934" i="5"/>
  <c r="X934" i="5" s="1"/>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X1019" i="5" s="1"/>
  <c r="V1020" i="5"/>
  <c r="E1020" i="5"/>
  <c r="V1021" i="5"/>
  <c r="E1021" i="5"/>
  <c r="V1022" i="5"/>
  <c r="E1022" i="5"/>
  <c r="X1022" i="5" s="1"/>
  <c r="V1023" i="5"/>
  <c r="E1023" i="5"/>
  <c r="X1023" i="5" s="1"/>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X1043" i="5" s="1"/>
  <c r="V1044" i="5"/>
  <c r="E1044" i="5"/>
  <c r="V1045" i="5"/>
  <c r="E1045" i="5"/>
  <c r="V1046" i="5"/>
  <c r="E1046" i="5"/>
  <c r="V1047" i="5"/>
  <c r="E1047" i="5"/>
  <c r="V1048" i="5"/>
  <c r="E1048" i="5"/>
  <c r="V1049" i="5"/>
  <c r="E1049" i="5"/>
  <c r="V1050" i="5"/>
  <c r="E1050" i="5"/>
  <c r="X1050" i="5" s="1"/>
  <c r="V1051" i="5"/>
  <c r="E1051" i="5"/>
  <c r="V1052" i="5"/>
  <c r="E1052" i="5"/>
  <c r="V1053" i="5"/>
  <c r="E1053" i="5"/>
  <c r="V1054" i="5"/>
  <c r="E1054" i="5"/>
  <c r="X1054" i="5" s="1"/>
  <c r="V1055" i="5"/>
  <c r="E1055" i="5"/>
  <c r="V1056" i="5"/>
  <c r="E1056" i="5"/>
  <c r="V1057" i="5"/>
  <c r="E1057" i="5"/>
  <c r="V1058" i="5"/>
  <c r="E1058" i="5"/>
  <c r="V1059" i="5"/>
  <c r="E1059" i="5"/>
  <c r="X1059" i="5" s="1"/>
  <c r="V1060" i="5"/>
  <c r="E1060" i="5"/>
  <c r="V1061" i="5"/>
  <c r="E1061" i="5"/>
  <c r="V1062" i="5"/>
  <c r="E1062" i="5"/>
  <c r="X1062" i="5" s="1"/>
  <c r="V1063" i="5"/>
  <c r="E1063" i="5"/>
  <c r="X1063" i="5" s="1"/>
  <c r="V1064" i="5"/>
  <c r="E1064" i="5"/>
  <c r="V1065" i="5"/>
  <c r="E1065" i="5"/>
  <c r="V1066" i="5"/>
  <c r="E1066" i="5"/>
  <c r="X1066" i="5" s="1"/>
  <c r="V1067" i="5"/>
  <c r="E1067" i="5"/>
  <c r="V1068" i="5"/>
  <c r="E1068" i="5"/>
  <c r="V1069" i="5"/>
  <c r="E1069" i="5"/>
  <c r="V1070" i="5"/>
  <c r="E1070" i="5"/>
  <c r="X1070" i="5" s="1"/>
  <c r="V1071" i="5"/>
  <c r="E1071" i="5"/>
  <c r="V1072" i="5"/>
  <c r="E1072" i="5"/>
  <c r="V1073" i="5"/>
  <c r="E1073" i="5"/>
  <c r="V1074" i="5"/>
  <c r="E1074" i="5"/>
  <c r="V1075" i="5"/>
  <c r="E1075" i="5"/>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X1094" i="5" s="1"/>
  <c r="V1095" i="5"/>
  <c r="E1095" i="5"/>
  <c r="V1096" i="5"/>
  <c r="E1096" i="5"/>
  <c r="V1097" i="5"/>
  <c r="E1097" i="5"/>
  <c r="V1098" i="5"/>
  <c r="E1098" i="5"/>
  <c r="V1099" i="5"/>
  <c r="E1099" i="5"/>
  <c r="X1099" i="5" s="1"/>
  <c r="V1100" i="5"/>
  <c r="E1100" i="5"/>
  <c r="V1101" i="5"/>
  <c r="E1101" i="5"/>
  <c r="V1102" i="5"/>
  <c r="E1102" i="5"/>
  <c r="X1102" i="5" s="1"/>
  <c r="V1103" i="5"/>
  <c r="E1103" i="5"/>
  <c r="X1103" i="5" s="1"/>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X1126" i="5" s="1"/>
  <c r="V1127" i="5"/>
  <c r="E1127" i="5"/>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X1154" i="5" s="1"/>
  <c r="V1155" i="5"/>
  <c r="E1155" i="5"/>
  <c r="V1156" i="5"/>
  <c r="E1156" i="5"/>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V1218" i="5"/>
  <c r="E1218" i="5"/>
  <c r="V1219" i="5"/>
  <c r="E1219" i="5"/>
  <c r="V1220" i="5"/>
  <c r="E1220" i="5"/>
  <c r="V1221" i="5"/>
  <c r="E1221" i="5"/>
  <c r="X1221" i="5" s="1"/>
  <c r="V1222" i="5"/>
  <c r="E1222" i="5"/>
  <c r="V1223" i="5"/>
  <c r="E1223" i="5"/>
  <c r="V1224" i="5"/>
  <c r="E1224" i="5"/>
  <c r="X1224" i="5" s="1"/>
  <c r="V1225" i="5"/>
  <c r="E1225" i="5"/>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X1336" i="5" s="1"/>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X1449" i="5" s="1"/>
  <c r="V1450" i="5"/>
  <c r="E1450" i="5"/>
  <c r="X1450" i="5" s="1"/>
  <c r="V1451" i="5"/>
  <c r="E1451" i="5"/>
  <c r="X1451" i="5" s="1"/>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V1463" i="5"/>
  <c r="E1463" i="5"/>
  <c r="V1464" i="5"/>
  <c r="E1464" i="5"/>
  <c r="V1465" i="5"/>
  <c r="E1465" i="5"/>
  <c r="X1465" i="5" s="1"/>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V1922" i="5"/>
  <c r="E1922" i="5"/>
  <c r="V1923" i="5"/>
  <c r="E1923" i="5"/>
  <c r="V1924" i="5"/>
  <c r="E1924" i="5"/>
  <c r="V1925" i="5"/>
  <c r="E1925" i="5"/>
  <c r="X1925" i="5" s="1"/>
  <c r="V1926" i="5"/>
  <c r="E1926" i="5"/>
  <c r="V1927" i="5"/>
  <c r="E1927" i="5"/>
  <c r="V1928" i="5"/>
  <c r="E1928" i="5"/>
  <c r="V1929" i="5"/>
  <c r="E1929" i="5"/>
  <c r="V1930" i="5"/>
  <c r="E1930" i="5"/>
  <c r="V1931" i="5"/>
  <c r="E1931" i="5"/>
  <c r="V1932" i="5"/>
  <c r="E1932" i="5"/>
  <c r="V1933" i="5"/>
  <c r="E1933" i="5"/>
  <c r="X1933" i="5" s="1"/>
  <c r="V1934" i="5"/>
  <c r="E1934" i="5"/>
  <c r="V1935" i="5"/>
  <c r="E1935" i="5"/>
  <c r="V1936" i="5"/>
  <c r="E1936" i="5"/>
  <c r="V1937" i="5"/>
  <c r="E1937" i="5"/>
  <c r="X1937" i="5" s="1"/>
  <c r="V1938" i="5"/>
  <c r="E1938" i="5"/>
  <c r="V1939" i="5"/>
  <c r="E1939" i="5"/>
  <c r="X1939" i="5" s="1"/>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X1985" i="5" s="1"/>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V2365" i="5"/>
  <c r="E2365" i="5"/>
  <c r="X2365" i="5" s="1"/>
  <c r="V2366" i="5"/>
  <c r="E2366" i="5"/>
  <c r="V2367" i="5"/>
  <c r="E2367" i="5"/>
  <c r="V2368" i="5"/>
  <c r="E2368" i="5"/>
  <c r="V2369" i="5"/>
  <c r="E2369" i="5"/>
  <c r="V2370" i="5"/>
  <c r="E2370" i="5"/>
  <c r="V2371" i="5"/>
  <c r="E2371" i="5"/>
  <c r="V2372" i="5"/>
  <c r="E2372" i="5"/>
  <c r="X2372" i="5" s="1"/>
  <c r="V2373" i="5"/>
  <c r="E2373" i="5"/>
  <c r="X2373" i="5" s="1"/>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X2443" i="5" s="1"/>
  <c r="V2444" i="5"/>
  <c r="E2444" i="5"/>
  <c r="V2445" i="5"/>
  <c r="E2445" i="5"/>
  <c r="V2446" i="5"/>
  <c r="E2446" i="5"/>
  <c r="V2447" i="5"/>
  <c r="E2447" i="5"/>
  <c r="V2448" i="5"/>
  <c r="E2448" i="5"/>
  <c r="V2449" i="5"/>
  <c r="E2449" i="5"/>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H20" i="6" s="1"/>
  <c r="D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6" i="5"/>
  <c r="X64" i="5"/>
  <c r="X72"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s="1"/>
  <c r="H52" i="6" s="1"/>
  <c r="D52" i="6" s="1"/>
  <c r="B37" i="6"/>
  <c r="G37" i="6" s="1"/>
  <c r="H37" i="6" s="1"/>
  <c r="D37" i="6" s="1"/>
  <c r="B42" i="6"/>
  <c r="G42" i="6" s="1"/>
  <c r="H42" i="6" s="1"/>
  <c r="D42" i="6" s="1"/>
  <c r="B40" i="6"/>
  <c r="G40" i="6" s="1"/>
  <c r="B50" i="6"/>
  <c r="G50" i="6" s="1"/>
  <c r="B25" i="6"/>
  <c r="G25" i="6" s="1"/>
  <c r="B35" i="6"/>
  <c r="G35" i="6" s="1"/>
  <c r="X6" i="5"/>
  <c r="B39" i="6"/>
  <c r="G39" i="6"/>
  <c r="F24" i="6"/>
  <c r="B44" i="6"/>
  <c r="G44" i="6" s="1"/>
  <c r="H44" i="6" s="1"/>
  <c r="D44" i="6" s="1"/>
  <c r="G32" i="6"/>
  <c r="B49" i="6"/>
  <c r="G49" i="6"/>
  <c r="B34" i="6"/>
  <c r="G34" i="6"/>
  <c r="B29" i="6"/>
  <c r="G29" i="6"/>
  <c r="B24" i="6"/>
  <c r="G24" i="6"/>
  <c r="G19" i="6"/>
  <c r="H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B36" i="6"/>
  <c r="G36" i="6" s="1"/>
  <c r="G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H2463" i="5"/>
  <c r="I2463" i="5"/>
  <c r="F2463" i="5"/>
  <c r="X2463" i="5"/>
  <c r="R2463" i="5"/>
  <c r="J2463" i="5"/>
  <c r="F42" i="6"/>
  <c r="H27" i="6"/>
  <c r="F68" i="6"/>
  <c r="F32" i="6"/>
  <c r="F52" i="6"/>
  <c r="F47" i="6"/>
  <c r="F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4" i="6"/>
  <c r="D29" i="6"/>
  <c r="AB12" i="5"/>
  <c r="AB9" i="5"/>
  <c r="AB10" i="5"/>
  <c r="AB14" i="5"/>
  <c r="AB17" i="5"/>
  <c r="AB16" i="5"/>
  <c r="AB8" i="5"/>
  <c r="AB13" i="5"/>
  <c r="AB15" i="5"/>
  <c r="AB11" i="5"/>
  <c r="AB7" i="5"/>
  <c r="H49" i="6"/>
  <c r="D49" i="6"/>
  <c r="H34" i="6"/>
  <c r="H32" i="6"/>
  <c r="D19" i="6"/>
  <c r="D24" i="6"/>
  <c r="X100" i="5"/>
  <c r="D27" i="6"/>
  <c r="C2" i="6"/>
  <c r="B2"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D32"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s="1"/>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S6" i="5"/>
  <c r="H67" i="6" l="1"/>
  <c r="D67" i="6" s="1"/>
  <c r="R6" i="5"/>
  <c r="G6" i="5"/>
  <c r="B64" i="4"/>
  <c r="A46" i="6" s="1"/>
  <c r="A15" i="6"/>
  <c r="K67" i="6"/>
  <c r="D21" i="6"/>
  <c r="F41" i="6"/>
  <c r="H41" i="6" s="1"/>
  <c r="D41" i="6" s="1"/>
  <c r="D61" i="4"/>
  <c r="B31" i="6"/>
  <c r="G31" i="6" s="1"/>
  <c r="H31" i="6" s="1"/>
  <c r="C52" i="6"/>
  <c r="C42" i="6"/>
  <c r="C47" i="6"/>
  <c r="C17" i="6"/>
  <c r="C22" i="6"/>
  <c r="C32" i="6"/>
  <c r="C68" i="6"/>
  <c r="C27" i="6"/>
  <c r="C37" i="6"/>
  <c r="C16" i="6"/>
  <c r="F36" i="6"/>
  <c r="H36" i="6" s="1"/>
  <c r="D36" i="6" s="1"/>
  <c r="F46" i="6"/>
  <c r="H46" i="6" s="1"/>
  <c r="D46" i="6" s="1"/>
  <c r="C36" i="6"/>
  <c r="C51" i="6"/>
  <c r="C41" i="6"/>
  <c r="C67" i="6"/>
  <c r="C46" i="6"/>
  <c r="C21" i="6"/>
  <c r="C26" i="6"/>
  <c r="F45" i="6"/>
  <c r="H45" i="6" s="1"/>
  <c r="D45" i="6" s="1"/>
  <c r="F50" i="6"/>
  <c r="H50" i="6" s="1"/>
  <c r="D50" i="6" s="1"/>
  <c r="H25" i="6"/>
  <c r="D25" i="6" s="1"/>
  <c r="F40" i="6"/>
  <c r="H40" i="6" s="1"/>
  <c r="D40" i="6" s="1"/>
  <c r="F54" i="6"/>
  <c r="F66" i="6"/>
  <c r="H66" i="6" s="1"/>
  <c r="D66" i="6" s="1"/>
  <c r="F30" i="6"/>
  <c r="H30" i="6" s="1"/>
  <c r="D30" i="6" s="1"/>
  <c r="F35" i="6"/>
  <c r="H35" i="6" s="1"/>
  <c r="D35" i="6" s="1"/>
  <c r="B31" i="4"/>
  <c r="A18" i="6" s="1"/>
  <c r="B87" i="4"/>
  <c r="A62" i="6" s="1"/>
  <c r="B67" i="4"/>
  <c r="A48" i="6" s="1"/>
  <c r="B83" i="4"/>
  <c r="A59" i="6" s="1"/>
  <c r="B43" i="4"/>
  <c r="A28" i="6" s="1"/>
  <c r="B75" i="4"/>
  <c r="A54" i="6" s="1"/>
  <c r="B77" i="4"/>
  <c r="A55" i="6" s="1"/>
  <c r="B37" i="4"/>
  <c r="A23" i="6" s="1"/>
  <c r="B61" i="4"/>
  <c r="A43" i="6" s="1"/>
  <c r="B81" i="4"/>
  <c r="A58" i="6" s="1"/>
  <c r="B49" i="4"/>
  <c r="A33" i="6" s="1"/>
  <c r="B55" i="4"/>
  <c r="A38" i="6" s="1"/>
  <c r="B79" i="4"/>
  <c r="A57" i="6" s="1"/>
  <c r="B89" i="4"/>
  <c r="A63" i="6" s="1"/>
  <c r="B85" i="4"/>
  <c r="A60" i="6" s="1"/>
  <c r="D15" i="6"/>
  <c r="K66" i="6"/>
  <c r="C35" i="6"/>
  <c r="C50" i="6"/>
  <c r="C40" i="6"/>
  <c r="C20" i="6"/>
  <c r="C45" i="6"/>
  <c r="C15" i="6"/>
  <c r="C30" i="6"/>
  <c r="C66" i="6"/>
  <c r="C25" i="6"/>
  <c r="K65" i="6"/>
  <c r="D14" i="6"/>
  <c r="C29" i="6"/>
  <c r="C39" i="6"/>
  <c r="C65" i="6"/>
  <c r="C44" i="6"/>
  <c r="C24" i="6"/>
  <c r="C34" i="6"/>
  <c r="C19" i="6"/>
  <c r="C14" i="6"/>
  <c r="A25" i="6"/>
  <c r="C12" i="6"/>
  <c r="C11" i="6"/>
  <c r="G37" i="4"/>
  <c r="C10" i="6"/>
  <c r="C9" i="6"/>
  <c r="B34" i="4"/>
  <c r="A21" i="6" s="1"/>
  <c r="G74" i="4"/>
  <c r="G49" i="4"/>
  <c r="C8" i="6"/>
  <c r="G69" i="6" a="1"/>
  <c r="G69" i="6" s="1"/>
  <c r="H69" i="6" s="1"/>
  <c r="B52" i="4"/>
  <c r="A36" i="6" s="1"/>
  <c r="B68" i="4"/>
  <c r="A49" i="6" s="1"/>
  <c r="D67" i="4"/>
  <c r="C7" i="6"/>
  <c r="B58" i="4"/>
  <c r="A41" i="6" s="1"/>
  <c r="B70" i="4"/>
  <c r="A51" i="6" s="1"/>
  <c r="B50" i="4"/>
  <c r="A34" i="6" s="1"/>
  <c r="A17" i="6"/>
  <c r="D49" i="4"/>
  <c r="D74" i="4"/>
  <c r="C6" i="6"/>
  <c r="G5" i="6"/>
  <c r="H5" i="6" s="1"/>
  <c r="D5" i="6" s="1"/>
  <c r="A14" i="6"/>
  <c r="B71" i="4"/>
  <c r="A52" i="6" s="1"/>
  <c r="C4" i="6"/>
  <c r="B59" i="4"/>
  <c r="A42" i="6" s="1"/>
  <c r="B65" i="4"/>
  <c r="A47" i="6" s="1"/>
  <c r="B56" i="4"/>
  <c r="A39" i="6" s="1"/>
  <c r="B62" i="4"/>
  <c r="A44" i="6" s="1"/>
  <c r="B63" i="4"/>
  <c r="A45" i="6" s="1"/>
  <c r="B69" i="4"/>
  <c r="A50" i="6" s="1"/>
  <c r="B51" i="4"/>
  <c r="A35" i="6" s="1"/>
  <c r="G55" i="4"/>
  <c r="G67" i="4"/>
  <c r="G43" i="4"/>
  <c r="G64" i="6"/>
  <c r="D55" i="4"/>
  <c r="D31" i="4"/>
  <c r="D43" i="4"/>
  <c r="T6" i="5"/>
  <c r="D31" i="6" l="1"/>
  <c r="C31" i="6"/>
  <c r="F60" i="6"/>
  <c r="H60" i="6" s="1"/>
  <c r="F57" i="6"/>
  <c r="H57" i="6" s="1"/>
  <c r="H54" i="6"/>
  <c r="F58" i="6"/>
  <c r="H58" i="6" s="1"/>
  <c r="F63" i="6"/>
  <c r="H63" i="6" s="1"/>
  <c r="F55" i="6"/>
  <c r="F62" i="6"/>
  <c r="H62" i="6" s="1"/>
  <c r="F59" i="6"/>
  <c r="H59" i="6" s="1"/>
  <c r="C5" i="6"/>
  <c r="B64" i="6"/>
  <c r="H64" i="6"/>
  <c r="D59" i="6" l="1"/>
  <c r="C59" i="6"/>
  <c r="F56" i="6"/>
  <c r="H56" i="6" s="1"/>
  <c r="H55" i="6"/>
  <c r="D58" i="6"/>
  <c r="C58" i="6"/>
  <c r="D57" i="6"/>
  <c r="C57" i="6"/>
  <c r="D62" i="6"/>
  <c r="C62" i="6"/>
  <c r="D63" i="6"/>
  <c r="C63" i="6"/>
  <c r="D54" i="6"/>
  <c r="C54" i="6"/>
  <c r="D60" i="6"/>
  <c r="C60" i="6"/>
  <c r="C64" i="6"/>
  <c r="D64" i="6"/>
  <c r="H70" i="6"/>
  <c r="D2" i="6" s="1"/>
  <c r="D55" i="6" l="1"/>
  <c r="C55" i="6"/>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<sst xmlns="http://schemas.openxmlformats.org/spreadsheetml/2006/main" count="22490" uniqueCount="15860">
  <si>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</si>
  <si>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</si>
  <si>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</si>
  <si>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</si>
  <si>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</si>
  <si>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</si>
  <si>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</si>
  <si>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</si>
  <si>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</si>
  <si>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</si>
  <si>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</si>
  <si>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</si>
  <si>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</si>
  <si>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</si>
  <si>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</si>
  <si>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</si>
  <si>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</si>
  <si>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</si>
  <si>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</si>
  <si>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</si>
  <si>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</si>
  <si>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</si>
  <si>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</si>
  <si>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</si>
  <si>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</si>
  <si>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</si>
  <si>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</si>
  <si>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</si>
  <si>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</si>
  <si>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</si>
  <si>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</si>
  <si>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</si>
  <si>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</si>
  <si>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</si>
  <si>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</si>
  <si>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</si>
  <si>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</si>
  <si>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</si>
  <si>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</si>
  <si>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</si>
  <si>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</si>
  <si>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</si>
  <si>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</si>
  <si>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</si>
  <si>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</si>
  <si>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</si>
  <si>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</si>
  <si>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</si>
  <si>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</si>
  <si>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</si>
  <si>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</si>
  <si>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</si>
  <si>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</si>
  <si>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</si>
  <si>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</si>
  <si>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</si>
  <si>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</si>
  <si>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</si>
  <si>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</si>
  <si>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</si>
  <si>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</si>
  <si>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</si>
  <si>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</si>
  <si>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</si>
  <si>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</si>
  <si>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</si>
  <si>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</si>
  <si>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</si>
  <si>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</si>
  <si>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</si>
  <si>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</si>
  <si>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</si>
  <si>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</si>
  <si>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</si>
  <si>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</si>
  <si>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</si>
  <si>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</si>
  <si>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</si>
  <si>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</si>
  <si>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</si>
  <si>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</si>
  <si>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</si>
  <si>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</si>
  <si>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</si>
  <si>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</si>
  <si>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</si>
  <si>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</si>
  <si>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</si>
  <si>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</si>
  <si>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</si>
  <si>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</si>
  <si>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</si>
  <si>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</si>
  <si>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</si>
  <si>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</si>
  <si>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</si>
  <si>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</si>
  <si>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</si>
  <si>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</si>
  <si>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</si>
  <si>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</si>
  <si>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</si>
  <si>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</si>
  <si>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</si>
  <si>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</si>
  <si>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</si>
  <si>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</si>
  <si>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</si>
  <si>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</si>
  <si>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</si>
  <si>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</si>
  <si>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</si>
  <si>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</si>
  <si>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</si>
  <si>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</si>
  <si>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</si>
  <si>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</si>
  <si>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</si>
  <si>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</si>
  <si>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</si>
  <si>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</si>
  <si>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</si>
  <si>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</si>
  <si>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</si>
  <si>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</si>
  <si>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</si>
  <si>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</si>
  <si>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</si>
  <si>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</si>
  <si>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</si>
  <si>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</si>
  <si>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</si>
  <si>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</si>
  <si>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</si>
  <si>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</si>
  <si>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</si>
  <si>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</si>
  <si>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</si>
  <si>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</si>
  <si>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</si>
  <si>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</si>
  <si>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</si>
  <si>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</si>
  <si>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</si>
  <si>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</si>
  <si>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</si>
  <si>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</si>
  <si>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</si>
  <si>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</si>
  <si>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</si>
  <si>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</si>
  <si>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</si>
  <si>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</si>
  <si>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</si>
  <si>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</si>
  <si>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</si>
  <si>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</si>
  <si>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</si>
  <si>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</si>
  <si>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</si>
  <si>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</si>
  <si>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</si>
  <si>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</si>
  <si>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</si>
  <si>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</si>
  <si>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</si>
  <si>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</si>
  <si>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</si>
  <si>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</si>
  <si>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</si>
  <si>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</si>
  <si>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</si>
  <si>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</si>
  <si>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</si>
  <si>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</si>
  <si>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</si>
  <si>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</si>
  <si>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</si>
  <si>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</si>
  <si>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</si>
  <si>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</si>
  <si>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</si>
  <si>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</si>
  <si>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</si>
  <si>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</si>
  <si>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</si>
  <si>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</si>
  <si>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</si>
  <si>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</si>
  <si>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</si>
  <si>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</si>
  <si>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</si>
  <si>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</si>
  <si>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</si>
  <si>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</si>
  <si>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</si>
  <si>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</si>
  <si>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</si>
  <si>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</si>
  <si>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</si>
  <si>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</si>
  <si>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</si>
  <si>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</si>
  <si>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</si>
  <si>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</si>
  <si>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</si>
  <si>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</si>
  <si>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</si>
  <si>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</si>
  <si>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</si>
  <si>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</si>
  <si>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</si>
  <si>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</si>
  <si>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</si>
  <si>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</si>
  <si>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</si>
  <si>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</si>
  <si>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</si>
  <si>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</si>
  <si>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</si>
  <si>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</si>
  <si>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</si>
  <si>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</si>
  <si>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</si>
  <si>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</si>
  <si>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</si>
  <si>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</si>
  <si>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</si>
  <si>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</si>
  <si>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</si>
  <si>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</si>
  <si>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</si>
  <si>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</si>
  <si>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</si>
  <si>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</si>
  <si>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</si>
  <si>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</si>
  <si>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</si>
  <si>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</si>
  <si>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</si>
  <si>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</si>
  <si>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</si>
  <si>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</si>
  <si>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</si>
  <si>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</si>
  <si>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</si>
  <si>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</si>
  <si>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</si>
  <si>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</si>
  <si>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</si>
  <si>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</si>
  <si>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</si>
  <si>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</si>
  <si>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</si>
  <si>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</si>
  <si>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</si>
  <si>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</si>
  <si>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</si>
  <si>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</si>
  <si>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</si>
  <si>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</si>
  <si>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</si>
  <si>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</si>
  <si>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</si>
  <si>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</si>
  <si>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</si>
  <si>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</si>
  <si>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</si>
  <si>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</si>
  <si>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</si>
  <si>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</si>
  <si>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</si>
  <si>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</si>
  <si>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</si>
  <si>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</si>
  <si>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</si>
  <si>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</si>
  <si>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</si>
  <si>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</si>
  <si>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</si>
  <si>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</si>
  <si>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</si>
  <si>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</si>
  <si>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</si>
  <si>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</si>
  <si>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</si>
  <si>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</si>
  <si>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</si>
  <si>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</si>
  <si>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</si>
  <si>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</si>
  <si>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</si>
  <si>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</si>
  <si>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</si>
  <si>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</si>
  <si>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</si>
  <si>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</si>
  <si>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</si>
  <si>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</si>
  <si>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</si>
  <si>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</si>
  <si>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</si>
  <si>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</si>
  <si>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</si>
  <si>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</si>
  <si>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</si>
  <si>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</si>
  <si>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</si>
  <si>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</si>
  <si>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</si>
  <si>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</si>
  <si>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</si>
  <si>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</si>
  <si>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</si>
  <si>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</si>
  <si>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</si>
  <si>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</si>
  <si>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</si>
  <si>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</si>
  <si>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</si>
  <si>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</si>
  <si>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</si>
  <si>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</si>
  <si>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</si>
  <si>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</si>
  <si>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</si>
  <si>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</si>
  <si>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</si>
  <si>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</si>
  <si>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</si>
  <si>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</si>
  <si>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</si>
  <si>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</si>
  <si>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</si>
  <si>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</si>
  <si>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</si>
  <si>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</si>
  <si>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</si>
  <si>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</si>
  <si>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</si>
  <si>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</si>
  <si>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</si>
  <si>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</si>
  <si>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</si>
  <si>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</si>
  <si>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</si>
  <si>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</si>
  <si>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</si>
  <si>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</si>
  <si>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</si>
  <si>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</si>
  <si>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</si>
  <si>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</si>
  <si>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</si>
  <si>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</si>
  <si>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</si>
  <si>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</si>
  <si>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</si>
  <si>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</si>
  <si>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</si>
  <si>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</si>
  <si>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</si>
  <si>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</si>
  <si>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</si>
  <si>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</si>
  <si>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</si>
  <si>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</si>
  <si>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</si>
  <si>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</si>
  <si>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</si>
  <si>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</si>
  <si>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</si>
  <si>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</si>
  <si>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</si>
  <si>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</si>
  <si>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</si>
  <si>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</si>
  <si>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</si>
  <si>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</si>
  <si>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</si>
  <si>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</si>
  <si>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</si>
  <si>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</si>
  <si>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</si>
  <si>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</si>
  <si>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</si>
  <si>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</si>
  <si>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</si>
  <si>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</si>
  <si>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</si>
  <si>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</si>
  <si>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</si>
  <si>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</si>
  <si>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</si>
  <si>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</si>
  <si>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</si>
  <si>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</si>
  <si>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</si>
  <si>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</si>
  <si>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</si>
  <si>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</si>
  <si>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</si>
  <si>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</si>
  <si>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</si>
  <si>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</si>
  <si>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</si>
  <si>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</si>
  <si>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</si>
  <si>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</si>
  <si>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</si>
  <si>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</si>
  <si>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</si>
  <si>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</si>
  <si>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</si>
  <si>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</si>
  <si>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</si>
  <si>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</si>
  <si>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</si>
  <si>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</si>
  <si>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</si>
  <si>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</si>
  <si>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</si>
  <si>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</si>
  <si>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</si>
  <si>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</si>
  <si>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</si>
  <si>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</si>
  <si>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</si>
  <si>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</si>
  <si>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</si>
  <si>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</si>
  <si>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</si>
  <si>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</si>
  <si>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</si>
  <si>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</si>
  <si>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</si>
  <si>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</si>
  <si>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</si>
  <si>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</si>
  <si>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</si>
  <si>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</si>
  <si>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</si>
  <si>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</si>
  <si>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</si>
  <si>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</si>
  <si>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</si>
  <si>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</si>
  <si>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</si>
  <si>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</si>
  <si>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</si>
  <si>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</si>
  <si>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</si>
  <si>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</si>
  <si>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</si>
  <si>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</si>
  <si>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</si>
  <si>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</si>
  <si>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</si>
  <si>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</si>
  <si>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</si>
  <si>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</si>
  <si>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</si>
  <si>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</si>
  <si>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</si>
  <si>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</si>
  <si>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</si>
  <si>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</si>
  <si>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</si>
  <si>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</si>
  <si>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</si>
  <si>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</si>
  <si>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</si>
  <si>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</si>
  <si>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</si>
  <si>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</si>
  <si>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</si>
  <si>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</si>
  <si>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</si>
  <si>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</si>
  <si>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</si>
  <si>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</si>
  <si>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</si>
  <si>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</si>
  <si>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</si>
  <si>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</si>
  <si>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</si>
  <si>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</si>
  <si>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</si>
  <si>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</si>
  <si>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</si>
  <si>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</si>
  <si>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</si>
  <si>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</si>
  <si>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</si>
  <si>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</si>
  <si>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</si>
  <si>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</si>
  <si>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</si>
  <si>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</si>
  <si>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</si>
  <si>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</si>
  <si>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</si>
  <si>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</si>
  <si>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</si>
  <si>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</si>
  <si>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</si>
  <si>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</si>
  <si>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</si>
  <si>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</si>
  <si>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</si>
  <si>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</si>
  <si>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</si>
  <si>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</si>
  <si>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</si>
  <si>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</si>
  <si>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</si>
  <si>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</si>
  <si>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</si>
  <si>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</si>
  <si>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</si>
  <si>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</si>
  <si>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</si>
  <si>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</si>
  <si>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</si>
  <si>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</si>
  <si>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</si>
  <si>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</si>
  <si>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</si>
  <si>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</si>
  <si>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</si>
  <si>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</si>
  <si>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</si>
  <si>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</si>
  <si>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</si>
  <si>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</si>
  <si>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</si>
  <si>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</si>
  <si>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</si>
  <si>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</si>
  <si>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</si>
  <si>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</si>
  <si>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</si>
  <si>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</si>
  <si>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</si>
  <si>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</si>
  <si>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</si>
  <si>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</si>
  <si>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</si>
  <si>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</si>
  <si>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</si>
  <si>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</si>
  <si>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</si>
  <si>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</si>
  <si>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</si>
  <si>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</si>
  <si>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</si>
  <si>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</si>
  <si>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</si>
  <si>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</si>
  <si>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</si>
  <si>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</si>
  <si>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</si>
  <si>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</si>
  <si>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</si>
  <si>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</si>
  <si>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</si>
  <si>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</si>
  <si>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</si>
  <si>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</si>
  <si>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</si>
  <si>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</si>
  <si>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</si>
  <si>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</si>
  <si>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</si>
  <si>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</si>
  <si>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</si>
  <si>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</si>
  <si>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</si>
  <si>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</si>
  <si>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</si>
  <si>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</si>
  <si>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</si>
  <si>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</si>
  <si>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</si>
  <si>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</si>
  <si>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</si>
  <si>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</si>
  <si>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</si>
  <si>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</si>
  <si>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</si>
  <si>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</si>
  <si>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</si>
  <si>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</si>
  <si>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</si>
  <si>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</si>
  <si>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</si>
  <si>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</si>
  <si>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</si>
  <si>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</si>
  <si>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</si>
  <si>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</si>
  <si>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</si>
  <si>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</si>
  <si>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</si>
  <si>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</si>
  <si>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</si>
  <si>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</si>
  <si>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</si>
  <si>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</si>
  <si>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</si>
  <si>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</si>
  <si>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</si>
  <si>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</si>
  <si>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</si>
  <si>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</si>
  <si>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</si>
  <si>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</si>
  <si>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</si>
  <si>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</si>
  <si>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</si>
  <si>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</si>
  <si>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</si>
  <si>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</si>
  <si>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</si>
  <si>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</si>
  <si>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</si>
  <si>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</si>
  <si>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</si>
  <si>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</si>
  <si>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</si>
  <si>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</si>
  <si>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</si>
  <si>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</si>
  <si>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</si>
  <si>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</si>
  <si>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</si>
  <si>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</si>
  <si>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</si>
  <si>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</si>
  <si>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</si>
  <si>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</si>
  <si>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</si>
  <si>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</si>
  <si>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</si>
  <si>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</si>
  <si>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</si>
  <si>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</si>
  <si>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</si>
  <si>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</si>
  <si>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</si>
  <si>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</si>
  <si>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</si>
  <si>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</si>
  <si>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</si>
  <si>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</si>
  <si>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</si>
  <si>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</si>
  <si>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</si>
  <si>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</si>
  <si>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</si>
  <si>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</si>
  <si>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</si>
  <si>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</si>
  <si>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</si>
  <si>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</si>
  <si>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</si>
  <si>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</si>
  <si>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</si>
  <si>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</si>
  <si>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</si>
  <si>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</si>
  <si>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</si>
  <si>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</si>
  <si>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</si>
  <si>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</si>
  <si>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</si>
  <si>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</si>
  <si>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</si>
  <si>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</si>
  <si>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</si>
  <si>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</si>
  <si>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</si>
  <si>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</si>
  <si>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</si>
  <si>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</si>
  <si>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</si>
  <si>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</si>
  <si>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</si>
  <si>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</si>
  <si>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</si>
  <si>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</si>
  <si>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</si>
  <si>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</si>
  <si>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</si>
  <si>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</si>
  <si>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</si>
  <si>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</si>
  <si>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</si>
  <si>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</si>
  <si>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</si>
  <si>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</si>
  <si>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</si>
  <si>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</si>
  <si>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</si>
  <si>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</si>
  <si>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</si>
  <si>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</si>
  <si>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</si>
  <si>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</si>
  <si>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</si>
  <si>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</si>
  <si>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</si>
  <si>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</si>
  <si>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</si>
  <si>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</si>
  <si>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</si>
  <si>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</si>
  <si>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</si>
  <si>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</si>
  <si>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</si>
  <si>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</si>
  <si>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</si>
  <si>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</si>
  <si>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</si>
  <si>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</si>
  <si>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</si>
  <si>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</si>
  <si>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</si>
  <si>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</si>
  <si>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</si>
  <si>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</si>
  <si>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</si>
  <si>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</si>
  <si>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</si>
  <si>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</si>
  <si>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</si>
  <si>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</si>
  <si>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</si>
  <si>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</si>
  <si>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</si>
  <si>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</si>
  <si>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</si>
  <si>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</si>
  <si>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</si>
  <si>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</si>
  <si>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</si>
  <si>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</si>
  <si>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</si>
  <si>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</si>
  <si>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</si>
  <si>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</si>
  <si>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</si>
  <si>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</si>
  <si>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</si>
  <si>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</si>
  <si>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</si>
  <si>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</si>
  <si>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</si>
  <si>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</si>
  <si>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</si>
  <si>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</si>
  <si>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</si>
  <si>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</si>
  <si>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</si>
  <si>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</si>
  <si>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</si>
  <si>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</si>
  <si>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</si>
  <si>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</si>
  <si>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</si>
  <si>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</si>
  <si>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</si>
  <si>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</si>
  <si>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</si>
  <si>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</si>
  <si>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</si>
  <si>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</si>
  <si>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</si>
  <si>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</si>
  <si>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</si>
  <si>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</si>
  <si>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</si>
  <si>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</si>
  <si>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</si>
  <si>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</si>
  <si>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</si>
  <si>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</si>
  <si>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</si>
  <si>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</si>
  <si>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</si>
  <si>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</si>
  <si>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</si>
  <si>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</si>
  <si>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</si>
  <si>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</si>
  <si>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</si>
  <si>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</si>
  <si>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</si>
  <si>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</si>
  <si>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</si>
  <si>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</si>
  <si>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</si>
  <si>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</si>
  <si>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</si>
  <si>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</si>
  <si>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</si>
  <si>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</si>
  <si>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</si>
  <si>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</si>
  <si>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</si>
  <si>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</si>
  <si>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</si>
  <si>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</si>
  <si>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</si>
  <si>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</si>
  <si>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</si>
  <si>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</si>
  <si>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</si>
  <si>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</si>
  <si>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</si>
  <si>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</si>
  <si>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</si>
  <si>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</si>
  <si>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</si>
  <si>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</si>
  <si>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</si>
  <si>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</si>
  <si>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</si>
  <si>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</si>
  <si>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</si>
  <si>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</si>
  <si>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</si>
  <si>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</si>
  <si>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</si>
  <si>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</si>
  <si>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</si>
  <si>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</si>
  <si>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</si>
  <si>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</si>
  <si>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</si>
  <si>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</si>
  <si>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</si>
  <si>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</si>
  <si>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</si>
  <si>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</si>
  <si>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</si>
  <si>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</si>
  <si>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</si>
  <si>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</si>
  <si>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</si>
  <si>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</si>
  <si>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</si>
  <si>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</si>
  <si>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</si>
  <si>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</si>
  <si>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</si>
  <si>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</si>
  <si>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</si>
  <si>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</si>
  <si>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</si>
  <si>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</si>
  <si>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</si>
  <si>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</si>
  <si>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</si>
  <si>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</si>
  <si>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</si>
  <si>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</si>
  <si>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</si>
  <si>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</si>
  <si>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</si>
  <si>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</si>
  <si>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</si>
  <si>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</si>
  <si>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</si>
  <si>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</si>
  <si>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</si>
  <si>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</si>
  <si>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</si>
  <si>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</si>
  <si>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</si>
  <si>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</si>
  <si>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</si>
  <si>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</si>
  <si>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</si>
  <si>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</si>
  <si>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</si>
  <si>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</si>
  <si>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</si>
  <si>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</si>
  <si>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</si>
  <si>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</si>
  <si>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</si>
  <si>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</si>
  <si>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</si>
  <si>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</si>
  <si>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</si>
  <si>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</si>
  <si>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</si>
  <si>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</si>
  <si>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</si>
  <si>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</si>
  <si>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</si>
  <si>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</si>
  <si>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</si>
  <si>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</si>
  <si>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</si>
  <si>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</si>
  <si>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</si>
  <si>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</si>
  <si>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</si>
  <si>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</si>
  <si>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</si>
  <si>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</si>
  <si>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</si>
  <si>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</si>
  <si>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</si>
  <si>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</si>
  <si>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</si>
  <si>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</si>
  <si>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</si>
  <si>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</si>
  <si>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</si>
  <si>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</si>
  <si>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</si>
  <si>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</si>
  <si>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</si>
  <si>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</si>
  <si>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</si>
  <si>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</si>
  <si>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</si>
  <si>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</si>
  <si>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</si>
  <si>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</si>
  <si>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</si>
  <si>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</si>
  <si>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</si>
  <si>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</si>
  <si>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</si>
  <si>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</si>
  <si>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</si>
  <si>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</si>
  <si>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</si>
  <si>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</si>
  <si>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</si>
  <si>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</si>
  <si>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</si>
  <si>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</si>
  <si>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</si>
  <si>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</si>
  <si>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</si>
  <si>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</si>
  <si>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</si>
  <si>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</si>
  <si>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</si>
  <si>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</si>
  <si>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</si>
  <si>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</si>
  <si>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</si>
  <si>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</si>
  <si>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</si>
  <si>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</si>
  <si>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</si>
  <si>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</si>
  <si>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</si>
  <si>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</si>
  <si>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</si>
  <si>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</si>
  <si>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</si>
  <si>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</si>
  <si>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</si>
  <si>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</si>
  <si>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</si>
  <si>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</si>
  <si>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</si>
  <si>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</si>
  <si>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</si>
  <si>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</si>
  <si>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</si>
  <si>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</si>
  <si>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</si>
  <si>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</si>
  <si>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</si>
  <si>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</si>
  <si>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</si>
  <si>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</si>
  <si>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</si>
  <si>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</si>
  <si>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</si>
  <si>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</si>
  <si>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</si>
  <si>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</si>
  <si>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</si>
  <si>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</si>
  <si>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</si>
  <si>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</si>
  <si>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</si>
  <si>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</si>
  <si>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</si>
  <si>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</si>
  <si>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</si>
  <si>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</si>
  <si>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</si>
  <si>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</si>
  <si>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</si>
  <si>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</si>
  <si>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</si>
  <si>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</si>
  <si>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</si>
  <si>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</si>
  <si>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</si>
  <si>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</si>
  <si>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</si>
  <si>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</si>
  <si>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</si>
  <si>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</si>
  <si>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</si>
  <si>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</si>
  <si>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</si>
  <si>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</si>
  <si>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</si>
  <si>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</si>
  <si>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</si>
  <si>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</si>
  <si>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</si>
  <si>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</si>
  <si>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</si>
  <si>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</si>
  <si>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</si>
  <si>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</si>
  <si>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</si>
  <si>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</si>
  <si>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</si>
  <si>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</si>
  <si>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</si>
  <si>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</si>
  <si>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</si>
  <si>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</si>
  <si>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</si>
  <si>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</si>
  <si>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</si>
  <si>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</si>
  <si>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</si>
  <si>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</si>
  <si>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</si>
  <si>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</si>
  <si>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</si>
  <si>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</si>
  <si>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</si>
  <si>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</si>
  <si>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</si>
  <si>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</si>
  <si>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</si>
  <si>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</si>
  <si>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</si>
  <si>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</si>
  <si>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</si>
  <si>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</si>
  <si>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</si>
  <si>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</si>
  <si>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</si>
  <si>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</si>
  <si>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</si>
  <si>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</si>
  <si>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</si>
  <si>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</si>
  <si>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</si>
  <si>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</si>
  <si>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</si>
  <si>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</si>
  <si>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</si>
  <si>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</si>
  <si>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</si>
  <si>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</si>
  <si>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</si>
  <si>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</si>
  <si>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</si>
  <si>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</si>
  <si>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</si>
  <si>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</si>
  <si>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</si>
  <si>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</si>
  <si>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</si>
  <si>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</si>
  <si>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</si>
  <si>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</si>
  <si>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</si>
  <si>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</si>
  <si>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</si>
  <si>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</si>
  <si>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</si>
  <si>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</si>
  <si>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</si>
  <si>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</si>
  <si>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</si>
  <si>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</si>
  <si>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</si>
  <si>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</si>
  <si>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</si>
  <si>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</si>
  <si>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</si>
  <si>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</si>
  <si>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</si>
  <si>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</si>
  <si>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</si>
  <si>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</si>
  <si>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</si>
  <si>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</si>
  <si>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</si>
  <si>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</si>
  <si>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</si>
  <si>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</si>
  <si>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</si>
  <si>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</si>
  <si>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</si>
  <si>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</si>
  <si>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</si>
  <si>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</si>
  <si>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</si>
  <si>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</si>
  <si>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</si>
  <si>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</si>
  <si>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</si>
  <si>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</si>
  <si>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</si>
  <si>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</si>
  <si>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</si>
  <si>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</si>
  <si>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</si>
  <si>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</si>
  <si>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</si>
  <si>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</si>
  <si>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</si>
  <si>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</si>
  <si>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</si>
  <si>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</si>
  <si>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</si>
  <si>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</si>
  <si>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</si>
  <si>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</si>
  <si>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</si>
  <si>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</si>
  <si>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</si>
  <si>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</si>
  <si>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</si>
  <si>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</si>
  <si>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</si>
  <si>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</si>
  <si>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</si>
  <si>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</si>
  <si>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</si>
  <si>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</si>
  <si>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</si>
  <si>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</si>
  <si>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</si>
  <si>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</si>
  <si>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</si>
  <si>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</si>
  <si>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</si>
  <si>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</si>
  <si>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</si>
  <si>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</si>
  <si>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</si>
  <si>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</si>
  <si>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</si>
  <si>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</si>
  <si>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</si>
  <si>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</si>
  <si>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</si>
  <si>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</si>
  <si>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</si>
  <si>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</si>
  <si>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</si>
  <si>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</si>
  <si>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</si>
  <si>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</si>
  <si>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</si>
  <si>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</si>
  <si>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</si>
  <si>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</si>
  <si>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</si>
  <si>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</si>
  <si>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</si>
  <si>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</si>
  <si>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</si>
  <si>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</si>
  <si>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</si>
  <si>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</si>
  <si>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</si>
  <si>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</si>
  <si>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</si>
  <si>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</si>
  <si>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</si>
  <si>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</si>
  <si>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</si>
  <si>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</si>
  <si>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</si>
  <si>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</si>
  <si>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</si>
  <si>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</si>
  <si>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</si>
  <si>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</si>
  <si>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</si>
  <si>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</si>
  <si>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</si>
  <si>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</si>
  <si>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</si>
  <si>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</si>
  <si>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</si>
  <si>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</si>
  <si>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</si>
  <si>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</si>
  <si>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</si>
  <si>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</si>
  <si>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</si>
  <si>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</si>
  <si>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</si>
  <si>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</si>
  <si>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</si>
  <si>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</si>
  <si>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</si>
  <si>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</si>
  <si>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</si>
  <si>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</si>
  <si>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</si>
  <si>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</si>
  <si>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</si>
  <si>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</si>
  <si>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</si>
  <si>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</si>
  <si>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</si>
  <si>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</si>
  <si>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</si>
  <si>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</si>
  <si>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</si>
  <si>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</si>
  <si>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</si>
  <si>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</si>
  <si>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</si>
  <si>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</si>
  <si>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</si>
  <si>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</si>
  <si>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</si>
  <si>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</si>
  <si>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</si>
  <si>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</si>
  <si>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</si>
  <si>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</si>
  <si>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</si>
  <si>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</si>
  <si>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</si>
  <si>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</si>
  <si>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</si>
  <si>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</si>
  <si>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</si>
  <si>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</si>
  <si>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</si>
  <si>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</si>
  <si>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</si>
  <si>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</si>
  <si>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</si>
  <si>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</si>
  <si>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</si>
  <si>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</si>
  <si>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</si>
  <si>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</si>
  <si>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</si>
  <si>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</si>
  <si>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</si>
  <si>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</si>
  <si>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</si>
  <si>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</si>
  <si>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</si>
  <si>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</si>
  <si>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</si>
  <si>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</si>
  <si>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</si>
  <si>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</si>
  <si>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</si>
  <si>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</si>
  <si>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</si>
  <si>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</si>
  <si>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</si>
  <si>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</si>
  <si>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</si>
  <si>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</si>
  <si>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</si>
  <si>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</si>
  <si>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</si>
  <si>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</si>
  <si>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</si>
  <si>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</si>
  <si>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</si>
  <si>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</si>
  <si>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</si>
  <si>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</si>
  <si>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</si>
  <si>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</si>
  <si>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</si>
  <si>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</si>
  <si>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</si>
  <si>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</si>
  <si>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</si>
  <si>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</si>
  <si>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</si>
  <si>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</si>
  <si>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</si>
  <si>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</si>
  <si>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</si>
  <si>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</si>
  <si>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</si>
  <si>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</si>
  <si>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</si>
  <si>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</si>
  <si>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</si>
  <si>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</si>
  <si>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</si>
  <si>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</si>
  <si>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</si>
  <si>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</si>
  <si>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</si>
  <si>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</si>
  <si>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</si>
  <si>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</si>
  <si>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</si>
  <si>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</si>
  <si>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</si>
  <si>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</si>
  <si>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</si>
  <si>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</si>
  <si>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</si>
  <si>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</si>
  <si>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</si>
  <si>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</si>
  <si>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</si>
  <si>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</si>
  <si>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</si>
  <si>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</si>
  <si>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</si>
  <si>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</si>
  <si>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</si>
  <si>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</si>
  <si>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</si>
  <si>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</si>
  <si>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</si>
  <si>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</si>
  <si>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</si>
  <si>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</si>
  <si>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</si>
  <si>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</si>
  <si>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</si>
  <si>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</si>
  <si>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</si>
  <si>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</si>
  <si>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</si>
  <si>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</si>
  <si>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</si>
  <si>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</si>
  <si>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</si>
  <si>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</si>
  <si>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</si>
  <si>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</si>
  <si>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</si>
  <si>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</si>
  <si>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</si>
  <si>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</si>
  <si>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</si>
  <si>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</si>
  <si>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</si>
  <si>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</si>
  <si>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</si>
  <si>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</si>
  <si>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</si>
  <si>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</si>
  <si>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</si>
  <si>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</si>
  <si>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</si>
  <si>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</si>
  <si>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</si>
  <si>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</si>
  <si>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</si>
  <si>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</si>
  <si>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</si>
  <si>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</si>
  <si>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</si>
  <si>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</si>
  <si>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</si>
  <si>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</si>
  <si>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</si>
  <si>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</si>
  <si>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</si>
  <si>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</si>
  <si>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</si>
  <si>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</si>
  <si>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</si>
  <si>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</si>
  <si>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</si>
  <si>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</si>
  <si>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</si>
  <si>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</si>
  <si>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</si>
  <si>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</si>
  <si>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</si>
  <si>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</si>
  <si>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</si>
  <si>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</si>
  <si>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</si>
  <si>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</si>
  <si>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</si>
  <si>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</si>
  <si>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</si>
  <si>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</si>
  <si>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</si>
  <si>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</si>
  <si>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</si>
  <si>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</si>
  <si>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</si>
  <si>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</si>
  <si>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</si>
  <si>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</si>
  <si>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</si>
  <si>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</si>
  <si>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</si>
  <si>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</si>
  <si>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</si>
  <si>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</si>
  <si>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</si>
  <si>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</si>
  <si>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</si>
  <si>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</si>
  <si>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</si>
  <si>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</si>
  <si>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</si>
  <si>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</si>
  <si>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</si>
  <si>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</si>
  <si>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</si>
  <si>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</si>
  <si>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</si>
  <si>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</si>
  <si>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</si>
  <si>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</si>
  <si>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</si>
  <si>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</si>
  <si>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</si>
  <si>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</si>
  <si>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</si>
  <si>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</si>
  <si>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</si>
  <si>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</si>
  <si>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</si>
  <si>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</si>
  <si>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</si>
  <si>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</si>
  <si>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</si>
  <si>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</si>
  <si>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</si>
  <si>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</si>
  <si>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</si>
  <si>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</si>
  <si>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</si>
  <si>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</si>
  <si>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</si>
  <si>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</si>
  <si>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</si>
  <si>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</si>
  <si>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</si>
  <si>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</si>
  <si>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</si>
  <si>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</si>
  <si>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</si>
  <si>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</si>
  <si>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</si>
  <si>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</si>
  <si>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</si>
  <si>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</si>
  <si>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</si>
  <si>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</si>
  <si>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</si>
  <si>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</si>
  <si>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</si>
  <si>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</si>
  <si>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</si>
  <si>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</si>
  <si>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</si>
  <si>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</si>
  <si>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</si>
  <si>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</si>
  <si>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</si>
  <si>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</si>
  <si>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</si>
  <si>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</si>
  <si>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</si>
  <si>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</si>
  <si>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</si>
  <si>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</si>
  <si>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</si>
  <si>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</si>
  <si>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</si>
  <si>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</si>
  <si>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</si>
  <si>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</si>
  <si>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</si>
  <si>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</si>
  <si>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</si>
  <si>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</si>
  <si>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</si>
  <si>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</si>
  <si>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</si>
  <si>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</si>
  <si>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</si>
  <si>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</si>
  <si>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</si>
  <si>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</si>
  <si>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</si>
  <si>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</si>
  <si>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</si>
  <si>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</si>
  <si>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</si>
  <si>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</si>
  <si>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</si>
  <si>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</si>
  <si>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</si>
  <si>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</si>
  <si>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</si>
  <si>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</si>
  <si>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</si>
  <si>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</si>
  <si>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</si>
  <si>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</si>
  <si>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</si>
  <si>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</si>
  <si>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</si>
  <si>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</si>
  <si>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</si>
  <si>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</si>
  <si>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</si>
  <si>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</si>
  <si>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</si>
  <si>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</si>
  <si>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</si>
  <si>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</si>
  <si>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</si>
  <si>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</si>
  <si>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</si>
  <si>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</si>
  <si>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</si>
  <si>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</si>
  <si>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</si>
  <si>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</si>
  <si>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</si>
  <si>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</si>
  <si>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</si>
  <si>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</si>
  <si>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</si>
  <si>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</si>
  <si>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</si>
  <si>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</si>
  <si>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</si>
  <si>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</si>
  <si>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</si>
  <si>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</si>
  <si>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</si>
  <si>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</si>
  <si>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</si>
  <si>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</si>
  <si>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</si>
  <si>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</si>
  <si>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</si>
  <si>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</si>
  <si>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</si>
  <si>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</si>
  <si>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</si>
  <si>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</si>
  <si>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</si>
  <si>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</si>
  <si>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</si>
  <si>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</si>
  <si>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</si>
  <si>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</si>
  <si>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</si>
  <si>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</si>
  <si>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</si>
  <si>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</si>
  <si>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</si>
  <si>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</si>
  <si>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</si>
  <si>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</si>
  <si>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</si>
  <si>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</si>
  <si>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</si>
  <si>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</si>
  <si>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</si>
  <si>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</si>
  <si>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</si>
  <si>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</si>
  <si>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</si>
  <si>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</si>
  <si>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</si>
  <si>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</si>
  <si>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</si>
  <si>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</si>
  <si>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</si>
  <si>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</si>
  <si>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</si>
  <si>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</si>
  <si>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</si>
  <si>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</si>
  <si>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</si>
  <si>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</si>
  <si>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</si>
  <si>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</si>
  <si>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</si>
  <si>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</si>
  <si>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</si>
  <si>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</si>
  <si>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</si>
  <si>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</si>
  <si>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</si>
  <si>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</si>
  <si>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</si>
  <si>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</si>
  <si>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</si>
  <si>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</si>
  <si>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</si>
  <si>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</si>
  <si>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</si>
  <si>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</si>
  <si>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</si>
  <si>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</si>
  <si>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</si>
  <si>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</si>
  <si>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</si>
  <si>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</si>
  <si>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</si>
  <si>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</si>
  <si>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</si>
  <si>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</si>
  <si>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</si>
  <si>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</si>
  <si>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</si>
  <si>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</si>
  <si>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</si>
  <si>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</si>
  <si>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</si>
  <si>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</si>
  <si>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</si>
  <si>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</si>
  <si>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</si>
  <si>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</si>
  <si>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</si>
  <si>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</si>
  <si>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</si>
  <si>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</si>
  <si>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</si>
  <si>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</si>
  <si>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</si>
  <si>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</si>
  <si>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</si>
  <si>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</si>
  <si>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</si>
  <si>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</si>
  <si>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</si>
  <si>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</si>
  <si>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</si>
  <si>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</si>
  <si>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</si>
  <si>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</si>
  <si>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</si>
  <si>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</si>
  <si>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</si>
  <si>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</si>
  <si>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</si>
  <si>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</si>
  <si>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</si>
  <si>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</si>
  <si>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</si>
  <si>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</si>
  <si>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</si>
  <si>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</si>
  <si>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</si>
  <si>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</si>
  <si>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</si>
  <si>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</si>
  <si>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</si>
  <si>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</si>
  <si>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</si>
  <si>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</si>
  <si>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</si>
  <si>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</si>
  <si>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</si>
  <si>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</si>
  <si>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</si>
  <si>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</si>
  <si>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</si>
  <si>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</si>
  <si>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</si>
  <si>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</si>
  <si>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</si>
  <si>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</si>
  <si>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</si>
  <si>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</si>
  <si>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</si>
  <si>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</si>
  <si>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</si>
  <si>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</si>
  <si>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</si>
  <si>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</si>
  <si>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</si>
  <si>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</si>
  <si>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</si>
  <si>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</si>
  <si>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</si>
  <si>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</si>
  <si>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</si>
  <si>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</si>
  <si>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</si>
  <si>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</si>
  <si>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</si>
  <si>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</si>
  <si>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</si>
  <si>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</si>
  <si>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</si>
  <si>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</si>
  <si>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</si>
  <si>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</si>
  <si>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</si>
  <si>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</si>
  <si>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</si>
  <si>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</si>
  <si>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</si>
  <si>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</si>
  <si>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</si>
  <si>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</si>
  <si>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</si>
  <si>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</si>
  <si>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</si>
  <si>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</si>
  <si>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</si>
  <si>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</si>
  <si>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</si>
  <si>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</si>
  <si>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</si>
  <si>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</si>
  <si>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</si>
  <si>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</si>
  <si>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</si>
  <si>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</si>
  <si>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</si>
  <si>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</si>
  <si>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</si>
  <si>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</si>
  <si>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</si>
  <si>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</si>
  <si>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</si>
  <si>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</si>
  <si>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</si>
  <si>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</si>
  <si>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</si>
  <si>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</si>
  <si>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</si>
  <si>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</si>
  <si>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</si>
  <si>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</si>
  <si>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</si>
  <si>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</si>
  <si>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</si>
  <si>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</si>
  <si>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</si>
  <si>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</si>
  <si>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</si>
  <si>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</si>
  <si>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</si>
  <si>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</si>
  <si>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</si>
  <si>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</si>
  <si>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</si>
  <si>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</si>
  <si>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</si>
  <si>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</si>
  <si>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</si>
  <si>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</si>
  <si>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</si>
  <si>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</si>
  <si>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</si>
  <si>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</si>
  <si>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</si>
  <si>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</si>
  <si>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</si>
  <si>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</si>
  <si>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</si>
  <si>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</si>
  <si>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</si>
  <si>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</si>
  <si>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</si>
  <si>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</si>
  <si>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</si>
  <si>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</si>
  <si>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</si>
  <si>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</si>
  <si>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</si>
  <si>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</si>
  <si>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</si>
  <si>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</si>
  <si>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</si>
  <si>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</si>
  <si>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</si>
  <si>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</si>
  <si>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</si>
  <si>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</si>
  <si>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</si>
  <si>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</si>
  <si>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</si>
  <si>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</si>
  <si>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</si>
  <si>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</si>
  <si>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</si>
  <si>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</si>
  <si>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</si>
  <si>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</si>
  <si>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</si>
  <si>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</si>
  <si>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</si>
  <si>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</si>
  <si>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</si>
  <si>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</si>
  <si>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</si>
  <si>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</si>
  <si>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</si>
  <si>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</si>
  <si>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</si>
  <si>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</si>
  <si>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</si>
  <si>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</si>
  <si>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</si>
  <si>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</si>
  <si>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</si>
  <si>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</si>
  <si>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</si>
  <si>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</si>
  <si>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</si>
  <si>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</si>
  <si>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</si>
  <si>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</si>
  <si>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</si>
  <si>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</si>
  <si>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</si>
  <si>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</si>
  <si>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</si>
  <si>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</si>
  <si>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</si>
  <si>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</si>
  <si>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</si>
  <si>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</si>
  <si>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</si>
  <si>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</si>
  <si>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</si>
  <si>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</si>
  <si>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</si>
  <si>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</si>
  <si>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</si>
  <si>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</si>
  <si>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</si>
  <si>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</si>
  <si>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</si>
  <si>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</si>
  <si>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</si>
  <si>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</si>
  <si>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</si>
  <si>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</si>
  <si>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</si>
  <si>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</si>
  <si>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</si>
  <si>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</si>
  <si>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</si>
  <si>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</si>
  <si>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</si>
  <si>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</si>
  <si>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</si>
  <si>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</si>
  <si>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</si>
  <si>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</si>
  <si>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</si>
  <si>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</si>
  <si>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</si>
  <si>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</si>
  <si>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</si>
  <si>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</si>
  <si>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</si>
  <si>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</si>
  <si>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</si>
  <si>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</si>
  <si>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</si>
  <si>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</si>
  <si>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</si>
  <si>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</si>
  <si>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</si>
  <si>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</si>
  <si>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</si>
  <si>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</si>
  <si>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</si>
  <si>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</si>
  <si>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</si>
  <si>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</si>
  <si>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</si>
  <si>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</si>
  <si>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</si>
  <si>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</si>
  <si>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</si>
  <si>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</si>
  <si>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</si>
  <si>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</si>
  <si>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</si>
  <si>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</si>
  <si>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</si>
  <si>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</si>
  <si>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</si>
  <si>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</si>
  <si>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</si>
  <si>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</si>
  <si>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</si>
  <si>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</si>
  <si>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</si>
  <si>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</si>
  <si>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</si>
  <si>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</si>
  <si>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</si>
  <si>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</si>
  <si>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</si>
  <si>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</si>
  <si>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</si>
  <si>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</si>
  <si>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</si>
  <si>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</si>
  <si>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</si>
  <si>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</si>
  <si>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</si>
  <si>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</si>
  <si>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</si>
  <si>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</si>
  <si>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</si>
  <si>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</si>
  <si>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</si>
  <si>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</si>
  <si>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</si>
  <si>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</si>
  <si>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</si>
  <si>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</si>
  <si>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</si>
  <si>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</si>
  <si>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</si>
  <si>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</si>
  <si>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</si>
  <si>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</si>
  <si>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</si>
  <si>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</si>
  <si>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</si>
  <si>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</si>
  <si>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</si>
  <si>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</si>
  <si>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</si>
  <si>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</si>
  <si>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</si>
  <si>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</si>
  <si>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</si>
  <si>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</si>
  <si>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</si>
  <si>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</si>
  <si>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</si>
  <si>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</si>
  <si>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</si>
  <si>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</si>
  <si>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</si>
  <si>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</si>
  <si>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</si>
  <si>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</si>
  <si>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</si>
  <si>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</si>
  <si>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</si>
  <si>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</si>
  <si>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</si>
  <si>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</si>
  <si>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</si>
  <si>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</si>
  <si>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</si>
  <si>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</si>
  <si>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</si>
  <si>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</si>
  <si>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</si>
  <si>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</si>
  <si>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</si>
  <si>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</si>
  <si>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</si>
  <si>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</si>
  <si>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</si>
  <si>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</si>
  <si>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</si>
  <si>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</si>
  <si>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</si>
  <si>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</si>
  <si>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</si>
  <si>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</si>
  <si>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</si>
  <si>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</si>
  <si>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</si>
  <si>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</si>
  <si>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</si>
  <si>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</si>
  <si>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</si>
  <si>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</si>
  <si>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</si>
  <si>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</si>
  <si>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</si>
  <si>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</si>
  <si>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</si>
  <si>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</si>
  <si>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</si>
  <si>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</si>
  <si>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</si>
  <si>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</si>
  <si>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</si>
  <si>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</si>
  <si>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</si>
  <si>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</si>
  <si>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</si>
  <si>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</si>
  <si>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</si>
  <si>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</si>
  <si>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</si>
  <si>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</si>
  <si>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</si>
  <si>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</si>
  <si>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</si>
  <si>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</si>
  <si>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</si>
  <si>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</si>
  <si>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</si>
  <si>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</si>
  <si>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</si>
  <si>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</si>
  <si>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</si>
  <si>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</si>
  <si>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</si>
  <si>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</si>
  <si>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</si>
  <si>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</si>
  <si>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</si>
  <si>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</si>
  <si>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</si>
  <si>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</si>
  <si>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</si>
  <si>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</si>
  <si>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</si>
  <si>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</si>
  <si>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</si>
  <si>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</si>
  <si>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</si>
  <si>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</si>
  <si>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</si>
  <si>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</si>
  <si>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</si>
  <si>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</si>
  <si>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</si>
  <si>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</si>
  <si>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</si>
  <si>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</si>
  <si>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</si>
  <si>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</si>
  <si>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</si>
  <si>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</si>
  <si>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</si>
  <si>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</si>
  <si>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</si>
  <si>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</si>
  <si>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</si>
  <si>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</si>
  <si>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</si>
  <si>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</si>
  <si>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</si>
  <si>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</si>
  <si>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</si>
  <si>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</si>
  <si>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</si>
  <si>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</si>
  <si>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</si>
  <si>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</si>
  <si>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</si>
  <si>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</si>
  <si>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</si>
  <si>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</si>
  <si>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</si>
  <si>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</si>
  <si>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</si>
  <si>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</si>
  <si>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</si>
  <si>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</si>
  <si>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</si>
  <si>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</si>
  <si>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</si>
  <si>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</si>
  <si>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</si>
  <si>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</si>
  <si>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</si>
  <si>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</si>
  <si>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</si>
  <si>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</si>
  <si>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</si>
  <si>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</si>
  <si>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</si>
  <si>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</si>
  <si>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</si>
  <si>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</si>
  <si>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</si>
  <si>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</si>
  <si>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</si>
  <si>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</si>
  <si>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</si>
  <si>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</si>
  <si>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</si>
  <si>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</si>
  <si>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</si>
  <si>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</si>
  <si>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</si>
  <si>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</si>
  <si>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</si>
  <si>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</si>
  <si>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</si>
  <si>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</si>
  <si>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</si>
  <si>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</si>
  <si>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</si>
  <si>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</si>
  <si>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</si>
  <si>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</si>
  <si>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</si>
  <si>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</si>
  <si>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</si>
  <si>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</si>
  <si>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</si>
  <si>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</si>
  <si>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</si>
  <si>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</si>
  <si>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</si>
  <si>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</si>
  <si>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</si>
  <si>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</si>
  <si>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</si>
  <si>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</si>
  <si>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</si>
  <si>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</si>
  <si>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</si>
  <si>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</si>
  <si>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</si>
  <si>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</si>
  <si>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</si>
  <si>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</si>
  <si>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</si>
  <si>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</si>
  <si>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</si>
  <si>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</si>
  <si>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</si>
  <si>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</si>
  <si>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</si>
  <si>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</si>
  <si>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</si>
  <si>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</si>
  <si>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</si>
  <si>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</si>
  <si>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</si>
  <si>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</si>
  <si>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</si>
  <si>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</si>
  <si>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</si>
  <si>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</si>
  <si>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</si>
  <si>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</si>
  <si>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</si>
  <si>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</si>
  <si>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</si>
  <si>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</si>
  <si>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</si>
  <si>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</si>
  <si>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</si>
  <si>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</si>
  <si>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</si>
  <si>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</si>
  <si>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</si>
  <si>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</si>
  <si>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</si>
  <si>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</si>
  <si>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</si>
  <si>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</si>
  <si>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</si>
  <si>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</si>
  <si>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</si>
  <si>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</si>
  <si>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</si>
  <si>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</si>
  <si>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</si>
  <si>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</si>
  <si>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</si>
  <si>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</si>
  <si>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</si>
  <si>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</si>
  <si>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</si>
  <si>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</si>
  <si>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</si>
  <si>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</si>
  <si>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</si>
  <si>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</si>
  <si>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</si>
  <si>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</si>
  <si>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</si>
  <si>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</si>
  <si>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</si>
  <si>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</si>
  <si>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</si>
  <si>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</si>
  <si>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</si>
  <si>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</si>
  <si>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</si>
  <si>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</si>
  <si>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</si>
  <si>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</si>
  <si>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</si>
  <si>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</si>
  <si>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</si>
  <si>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</si>
  <si>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</si>
  <si>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</si>
  <si>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</si>
  <si>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</si>
  <si>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</si>
  <si>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</si>
  <si>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</si>
  <si>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</si>
  <si>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</si>
  <si>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</si>
  <si>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</si>
  <si>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</si>
  <si>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</si>
  <si>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</si>
  <si>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</si>
  <si>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</si>
  <si>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</si>
  <si>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</si>
  <si>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</si>
  <si>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</si>
  <si>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</si>
  <si>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</si>
  <si>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</si>
  <si>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</si>
  <si>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</si>
  <si>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</si>
  <si>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</si>
  <si>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</si>
  <si>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</si>
  <si>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</si>
  <si>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</si>
  <si>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</si>
  <si>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</si>
  <si>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</si>
  <si>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</si>
  <si>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</si>
  <si>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</si>
  <si>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</si>
  <si>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</si>
  <si>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</si>
  <si>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</si>
  <si>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</si>
  <si>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</si>
  <si>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</si>
  <si>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</si>
  <si>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</si>
  <si>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</si>
  <si>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</si>
  <si>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</si>
  <si>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</si>
  <si>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</si>
  <si>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</si>
  <si>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</si>
  <si>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</si>
  <si>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</si>
  <si>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</si>
  <si>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</si>
  <si>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</si>
  <si>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</si>
  <si>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</si>
  <si>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</si>
  <si>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</si>
  <si>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</si>
  <si>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</si>
  <si>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</si>
  <si>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</si>
  <si>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</si>
  <si>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</si>
  <si>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</si>
  <si>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</si>
  <si>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</si>
  <si>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</si>
  <si>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</si>
  <si>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</si>
  <si>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</si>
  <si>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</si>
  <si>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</si>
  <si>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</si>
  <si>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</si>
  <si>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</si>
  <si>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</si>
  <si>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</si>
  <si>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</si>
  <si>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</si>
  <si>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</si>
  <si>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</si>
  <si>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</si>
  <si>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</si>
  <si>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</si>
  <si>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</si>
  <si>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</si>
  <si>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</si>
  <si>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</si>
  <si>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</si>
  <si>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</si>
  <si>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</si>
  <si>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</si>
  <si>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</si>
  <si>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</si>
  <si>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</si>
  <si>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</si>
  <si>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</si>
  <si>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</si>
  <si>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</si>
  <si>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</si>
  <si>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</si>
  <si>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</si>
  <si>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</si>
  <si>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</si>
  <si>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</si>
  <si>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</si>
  <si>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</si>
  <si>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</si>
  <si>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</si>
  <si>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</si>
  <si>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</si>
  <si>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</si>
  <si>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</si>
  <si>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</si>
  <si>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</si>
  <si>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</si>
  <si>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</si>
  <si>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</si>
  <si>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</si>
  <si>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</si>
  <si>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</si>
  <si>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</si>
  <si>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</si>
  <si>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</si>
  <si>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</si>
  <si>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</si>
  <si>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</si>
  <si>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</si>
  <si>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</si>
  <si>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</si>
  <si>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</si>
  <si>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</si>
  <si>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</si>
  <si>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</si>
  <si>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</si>
  <si>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</si>
  <si>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</si>
  <si>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</si>
  <si>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</si>
  <si>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</si>
  <si>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</si>
  <si>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</si>
  <si>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</si>
  <si>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</si>
  <si>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</si>
  <si>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</si>
  <si>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</si>
  <si>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</si>
  <si>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</si>
  <si>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</si>
  <si>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</si>
  <si>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</si>
  <si>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</si>
  <si>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</si>
  <si>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</si>
  <si>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</si>
  <si>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</si>
  <si>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</si>
  <si>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</si>
  <si>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</si>
  <si>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</si>
  <si>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</si>
  <si>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</si>
  <si>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</si>
  <si>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</si>
  <si>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</si>
  <si>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</si>
  <si>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</si>
  <si>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</si>
  <si>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</si>
  <si>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</si>
  <si>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</si>
  <si>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</si>
  <si>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</si>
  <si>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</si>
  <si>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</si>
  <si>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</si>
  <si>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</si>
  <si>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</si>
  <si>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</si>
  <si>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</si>
  <si>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</si>
  <si>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</si>
  <si>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</si>
  <si>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</si>
  <si>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</si>
  <si>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</si>
  <si>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</si>
  <si>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</si>
  <si>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</si>
  <si>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</si>
  <si>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</si>
  <si>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</si>
  <si>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</si>
  <si>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</si>
  <si>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</si>
  <si>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</si>
  <si>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</si>
  <si>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</si>
  <si>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</si>
  <si>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</si>
  <si>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</si>
  <si>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</si>
  <si>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</si>
  <si>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</si>
  <si>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</si>
  <si>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</si>
  <si>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</si>
  <si>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</si>
  <si>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</si>
  <si>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</si>
  <si>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</si>
  <si>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</si>
  <si>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</si>
  <si>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</si>
  <si>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</si>
  <si>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</si>
  <si>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</si>
  <si>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</si>
  <si>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</si>
  <si>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</si>
  <si>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</si>
  <si>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</si>
  <si>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</si>
  <si>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</si>
  <si>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</si>
  <si>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</si>
  <si>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</si>
  <si>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</si>
  <si>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</si>
  <si>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</si>
  <si>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</si>
  <si>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</si>
  <si>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</si>
  <si>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</si>
  <si>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</si>
  <si>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</si>
  <si>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</si>
  <si>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</si>
  <si>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</si>
  <si>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</si>
  <si>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</si>
  <si>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</si>
  <si>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</si>
  <si>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</si>
  <si>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</si>
  <si>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</si>
  <si>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</si>
  <si>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</si>
  <si>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</si>
  <si>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</si>
  <si>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</si>
  <si>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</si>
  <si>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</si>
  <si>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</si>
  <si>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</si>
  <si>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</si>
  <si>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</si>
  <si>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</si>
  <si>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</si>
  <si>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</si>
  <si>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</si>
  <si>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</si>
  <si>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</si>
  <si>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</si>
  <si>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</si>
  <si>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</si>
  <si>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</si>
  <si>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</si>
  <si>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</si>
  <si>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</si>
  <si>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</si>
  <si>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</si>
  <si>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</si>
  <si>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</si>
  <si>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</si>
  <si>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</si>
  <si>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</si>
  <si>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</si>
  <si>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</si>
  <si>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</si>
  <si>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</si>
  <si>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</si>
  <si>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</si>
  <si>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</si>
  <si>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</si>
  <si>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</si>
  <si>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</si>
  <si>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</si>
  <si>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</si>
  <si>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</si>
  <si>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</si>
  <si>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</si>
  <si>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</si>
  <si>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</si>
  <si>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</si>
  <si>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</si>
  <si>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</si>
  <si>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</si>
  <si>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</si>
  <si>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</si>
  <si>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</si>
  <si>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</si>
  <si>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</si>
  <si>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</si>
  <si>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</si>
  <si>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</si>
  <si>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</si>
  <si>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</si>
  <si>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</si>
  <si>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</si>
  <si>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</si>
  <si>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</si>
  <si>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</si>
  <si>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</si>
  <si>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</si>
  <si>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</si>
  <si>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</si>
  <si>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</si>
  <si>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</si>
  <si>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</si>
  <si>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</si>
  <si>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</si>
  <si>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</si>
  <si>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</si>
  <si>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</si>
  <si>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</si>
  <si>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</si>
  <si>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</si>
  <si>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</si>
  <si>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</si>
  <si>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</si>
  <si>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</si>
  <si>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</si>
  <si>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</si>
  <si>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</si>
  <si>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</si>
  <si>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</si>
  <si>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</si>
  <si>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</si>
  <si>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</si>
  <si>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</si>
  <si>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</si>
  <si>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</si>
  <si>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</si>
  <si>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</si>
  <si>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</si>
  <si>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</si>
  <si>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</si>
  <si>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</si>
  <si>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</si>
  <si>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</si>
  <si>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</si>
  <si>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</si>
  <si>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</si>
  <si>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</si>
  <si>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</si>
  <si>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</si>
  <si>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</si>
  <si>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</si>
  <si>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</si>
  <si>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</si>
  <si>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</si>
  <si>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</si>
  <si>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</si>
  <si>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</si>
  <si>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</si>
  <si>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</si>
  <si>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</si>
  <si>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</si>
  <si>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</si>
  <si>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</si>
  <si>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</si>
  <si>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</si>
  <si>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</si>
  <si>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</si>
  <si>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</si>
  <si>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</si>
  <si>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</si>
  <si>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</si>
  <si>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</si>
  <si>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</si>
  <si>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</si>
  <si>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</si>
  <si>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</si>
  <si>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</si>
  <si>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</si>
  <si>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</si>
  <si>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</si>
  <si>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</si>
  <si>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</si>
  <si>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</si>
  <si>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</si>
  <si>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</si>
  <si>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</si>
  <si>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</si>
  <si>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</si>
  <si>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</si>
  <si>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</si>
  <si>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</si>
  <si>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</si>
  <si>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</si>
  <si>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</si>
  <si>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</si>
  <si>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</si>
  <si>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</si>
  <si>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</si>
  <si>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</si>
  <si>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</si>
  <si>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</si>
  <si>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</si>
  <si>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</si>
  <si>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</si>
  <si>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</si>
  <si>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</si>
  <si>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</si>
  <si>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</si>
  <si>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</si>
  <si>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</si>
  <si>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</si>
  <si>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</si>
  <si>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</si>
  <si>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</si>
  <si>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</si>
  <si>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</si>
  <si>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</si>
  <si>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</si>
  <si>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</si>
  <si>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</si>
  <si>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</si>
  <si>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</si>
  <si>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</si>
  <si>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</si>
  <si>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</si>
  <si>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</si>
  <si>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</si>
  <si>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</si>
  <si>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</si>
  <si>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</si>
  <si>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</si>
  <si>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</si>
  <si>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</si>
  <si>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</si>
  <si>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</si>
  <si>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</si>
  <si>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</si>
  <si>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</si>
  <si>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</si>
  <si>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</si>
  <si>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</si>
  <si>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</si>
  <si>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</si>
  <si>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</si>
  <si>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</si>
  <si>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</si>
  <si>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</si>
  <si>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</si>
  <si>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</si>
  <si>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</si>
  <si>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</si>
  <si>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</si>
  <si>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</si>
  <si>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</si>
  <si>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</si>
  <si>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</si>
  <si>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</si>
  <si>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</si>
  <si>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</si>
  <si>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</si>
  <si>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</si>
  <si>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</si>
  <si>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</si>
  <si>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</si>
  <si>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</si>
  <si>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</si>
  <si>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</si>
  <si>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</si>
  <si>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</si>
  <si>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</si>
  <si>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</si>
  <si>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</si>
  <si>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</si>
  <si>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</si>
  <si>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</si>
  <si>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</si>
  <si>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</si>
  <si>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</si>
  <si>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</si>
  <si>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</si>
  <si>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</si>
  <si>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</si>
  <si>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</si>
  <si>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</si>
  <si>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</si>
  <si>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</si>
  <si>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</si>
  <si>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</si>
  <si>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</si>
  <si>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</si>
  <si>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</si>
  <si>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</si>
  <si>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</si>
  <si>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</si>
  <si>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</si>
  <si>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</si>
  <si>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</si>
  <si>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</si>
  <si>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</si>
  <si>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</si>
  <si>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</si>
  <si>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</si>
  <si>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</si>
  <si>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</si>
  <si>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</si>
  <si>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</si>
  <si>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</si>
  <si>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</si>
  <si>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</si>
  <si>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</si>
  <si>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</si>
  <si>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</si>
  <si>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</si>
  <si>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</si>
  <si>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</si>
  <si>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</si>
  <si>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</si>
  <si>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</si>
  <si>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</si>
  <si>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</si>
  <si>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</si>
  <si>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</si>
  <si>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</si>
  <si>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</si>
  <si>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</si>
  <si>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</si>
  <si>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</si>
  <si>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</si>
  <si>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</si>
  <si>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</si>
  <si>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</si>
  <si>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</si>
  <si>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</si>
  <si>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</si>
  <si>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</si>
  <si>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</si>
  <si>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</si>
  <si>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</si>
  <si>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</si>
  <si>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</si>
  <si>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</si>
  <si>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</si>
  <si>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</si>
  <si>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</si>
  <si>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</si>
  <si>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</si>
  <si>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</si>
  <si>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</si>
  <si>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</si>
  <si>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</si>
  <si>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</si>
  <si>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</si>
  <si>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</si>
  <si>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</si>
  <si>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</si>
  <si>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</si>
  <si>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</si>
  <si>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</si>
  <si>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</si>
  <si>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</si>
  <si>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</si>
  <si>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</si>
  <si>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</si>
  <si>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</si>
  <si>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</si>
  <si>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</si>
  <si>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</si>
  <si>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</si>
  <si>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</si>
  <si>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</si>
  <si>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</si>
  <si>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</si>
  <si>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</si>
  <si>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</si>
  <si>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</si>
  <si>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</si>
  <si>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</si>
  <si>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</si>
  <si>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</si>
  <si>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</si>
  <si>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</si>
  <si>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</si>
  <si>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</si>
  <si>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</si>
  <si>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</si>
  <si>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</si>
  <si>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</si>
  <si>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</si>
  <si>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</si>
  <si>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</si>
  <si>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</si>
  <si>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</si>
  <si>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</si>
  <si>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</si>
  <si>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</si>
  <si>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</si>
  <si>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</si>
  <si>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</si>
  <si>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</si>
  <si>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</si>
  <si>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</si>
  <si>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</si>
  <si>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</si>
  <si>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</si>
  <si>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</si>
  <si>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</si>
  <si>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</si>
  <si>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</si>
  <si>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</si>
  <si>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</si>
  <si>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</si>
  <si>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</si>
  <si>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</si>
  <si>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</si>
  <si>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</si>
  <si>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</si>
  <si>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</si>
  <si>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</si>
  <si>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</si>
  <si>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</si>
  <si>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</si>
  <si>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</si>
  <si>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</si>
  <si>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</si>
  <si>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</si>
  <si>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</si>
  <si>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</si>
  <si>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</si>
  <si>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</si>
  <si>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</si>
  <si>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</si>
  <si>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</si>
  <si>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</si>
  <si>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</si>
  <si>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</si>
  <si>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</si>
  <si>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</si>
  <si>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</si>
  <si>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</si>
  <si>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</si>
  <si>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</si>
  <si>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</si>
  <si>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</si>
  <si>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</si>
  <si>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</si>
  <si>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</si>
  <si>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</si>
  <si>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</si>
  <si>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</si>
  <si>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</si>
  <si>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</si>
  <si>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</si>
  <si>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</si>
  <si>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</si>
  <si>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</si>
  <si>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</si>
  <si>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</si>
  <si>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</si>
  <si>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</si>
  <si>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</si>
  <si>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</si>
  <si>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</si>
  <si>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</si>
  <si>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</si>
  <si>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</si>
  <si>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</si>
  <si>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</si>
  <si>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</si>
  <si>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</si>
  <si>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</si>
  <si>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</si>
  <si>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</si>
  <si>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</si>
  <si>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</si>
  <si>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</si>
  <si>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</si>
  <si>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</si>
  <si>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</si>
  <si>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</si>
  <si>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</si>
  <si>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</si>
  <si>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</si>
  <si>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</si>
  <si>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</si>
  <si>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</si>
  <si>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</si>
  <si>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</si>
  <si>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</si>
  <si>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</si>
  <si>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</si>
  <si>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</si>
  <si>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</si>
  <si>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</si>
  <si>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</si>
  <si>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</si>
  <si>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</si>
  <si>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</si>
  <si>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</si>
  <si>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</si>
  <si>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</si>
  <si>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</si>
  <si>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</si>
  <si>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</si>
  <si>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</si>
  <si>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</si>
  <si>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</si>
  <si>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</si>
  <si>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</si>
  <si>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</si>
  <si>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</si>
  <si>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</si>
  <si>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</si>
  <si>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</si>
  <si>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</si>
  <si>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</si>
  <si>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</si>
  <si>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</si>
  <si>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</si>
  <si>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</si>
  <si>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</si>
  <si>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</si>
  <si>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</si>
  <si>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</si>
  <si>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</si>
  <si>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</si>
  <si>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</si>
  <si>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</si>
  <si>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</si>
  <si>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</si>
  <si>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</si>
  <si>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</si>
  <si>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</si>
  <si>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</si>
  <si>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</si>
  <si>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</si>
  <si>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</si>
  <si>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</si>
  <si>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</si>
  <si>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</si>
  <si>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</si>
  <si>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</si>
  <si>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</si>
  <si>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</si>
  <si>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</si>
  <si>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</si>
  <si>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</si>
  <si>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</si>
  <si>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</si>
  <si>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</si>
  <si>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</si>
  <si>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</si>
  <si>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</si>
  <si>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</si>
  <si>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</si>
  <si>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</si>
  <si>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</si>
  <si>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</si>
  <si>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</si>
  <si>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</si>
  <si>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</si>
  <si>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</si>
  <si>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</si>
  <si>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</si>
  <si>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</si>
  <si>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</si>
  <si>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</si>
  <si>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</si>
  <si>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</si>
  <si>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</si>
  <si>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</si>
  <si>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</si>
  <si>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</si>
  <si>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</si>
  <si>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</si>
  <si>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</si>
  <si>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</si>
  <si>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</si>
  <si>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</si>
  <si>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</si>
  <si>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</si>
  <si>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</si>
  <si>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</si>
  <si>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</si>
  <si>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</si>
  <si>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</si>
  <si>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</si>
  <si>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</si>
  <si>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</si>
  <si>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</si>
  <si>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</si>
  <si>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</si>
  <si>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</si>
  <si>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</si>
  <si>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</si>
  <si>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</si>
  <si>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</si>
  <si>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</si>
  <si>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</si>
  <si>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</si>
  <si>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</si>
  <si>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</si>
  <si>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</si>
  <si>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</si>
  <si>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</si>
  <si>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</si>
  <si>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</si>
  <si>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</si>
  <si>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</si>
  <si>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</si>
  <si>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</si>
  <si>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</si>
  <si>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</si>
  <si>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</si>
  <si>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</si>
  <si>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</si>
  <si>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</si>
  <si>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</si>
  <si>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</si>
  <si>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</si>
  <si>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</si>
  <si>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</si>
  <si>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</si>
  <si>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</si>
  <si>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</si>
  <si>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</si>
  <si>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</si>
  <si>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</si>
  <si>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</si>
  <si>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</si>
  <si>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</si>
  <si>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</si>
  <si>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</si>
  <si>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</si>
  <si>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</si>
  <si>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</si>
  <si>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</si>
  <si>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</si>
  <si>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</si>
  <si>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</si>
  <si>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</si>
  <si>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</si>
  <si>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</si>
  <si>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</si>
  <si>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</si>
  <si>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</si>
  <si>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</si>
  <si>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</si>
  <si>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</si>
  <si>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</si>
  <si>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</si>
  <si>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</si>
  <si>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</si>
  <si>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</si>
  <si>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</si>
  <si>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</si>
  <si>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</si>
  <si>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</si>
  <si>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</si>
  <si>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</si>
  <si>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</si>
  <si>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</si>
  <si>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</si>
  <si>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</si>
  <si>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</si>
  <si>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</si>
  <si>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</si>
  <si>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</si>
  <si>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</si>
  <si>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</si>
  <si>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</si>
  <si>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</si>
  <si>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</si>
  <si>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</si>
  <si>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</si>
  <si>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</si>
  <si>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</si>
  <si>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</si>
  <si>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</si>
  <si>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</si>
  <si>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</si>
  <si>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</si>
  <si>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</si>
  <si>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</si>
  <si>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</si>
  <si>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</si>
  <si>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</si>
  <si>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</si>
  <si>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</si>
  <si>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</si>
  <si>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</si>
  <si>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</si>
  <si>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</si>
  <si>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</si>
  <si>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</si>
  <si>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</si>
  <si>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</si>
  <si>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</si>
  <si>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</si>
  <si>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</si>
  <si>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</si>
  <si>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</si>
  <si>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</si>
  <si>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</si>
  <si>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</si>
  <si>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</si>
  <si>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</si>
  <si>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</si>
  <si>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</si>
  <si>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</si>
  <si>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</si>
  <si>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</si>
  <si>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</si>
  <si>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</si>
  <si>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</si>
  <si>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</si>
  <si>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</si>
  <si>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</si>
  <si>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</si>
  <si>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</si>
  <si>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</si>
  <si>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</si>
  <si>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</si>
  <si>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</si>
  <si>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</si>
  <si>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</si>
  <si>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</si>
  <si>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</si>
  <si>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</si>
  <si>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</si>
  <si>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</si>
  <si>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</si>
  <si>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</si>
  <si>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</si>
  <si>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</si>
  <si>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</si>
  <si>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</si>
  <si>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</si>
  <si>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</si>
  <si>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</si>
  <si>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</si>
  <si>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</si>
  <si>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</si>
  <si>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</si>
  <si>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</si>
  <si>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</si>
  <si>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</si>
  <si>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</si>
  <si>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</si>
  <si>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</si>
  <si>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</si>
  <si>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</si>
  <si>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</si>
  <si>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</si>
  <si>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</si>
  <si>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</si>
  <si>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</si>
  <si>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</si>
  <si>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</si>
  <si>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</si>
  <si>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</si>
  <si>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</si>
  <si>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</si>
  <si>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</si>
  <si>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</si>
  <si>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</si>
  <si>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</si>
  <si>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</si>
  <si>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</si>
  <si>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</si>
  <si>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</si>
  <si>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</si>
  <si>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</si>
  <si>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</si>
  <si>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</si>
  <si>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</si>
  <si>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</si>
  <si>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</si>
  <si>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</si>
  <si>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</si>
  <si>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</si>
  <si>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</si>
  <si>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</si>
  <si>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</si>
  <si>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</si>
  <si>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</si>
  <si>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</si>
  <si>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</si>
  <si>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</si>
  <si>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</si>
  <si>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</si>
  <si>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</si>
  <si>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</si>
  <si>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</si>
  <si>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</si>
  <si>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</si>
  <si>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</si>
  <si>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</si>
  <si>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</si>
  <si>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</si>
  <si>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</si>
  <si>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</si>
  <si>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</si>
  <si>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</si>
  <si>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</si>
  <si>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</si>
  <si>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</si>
  <si>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</si>
  <si>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</si>
  <si>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</si>
  <si>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</si>
  <si>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</si>
  <si>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</si>
  <si>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</si>
  <si>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</si>
  <si>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</si>
  <si>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</si>
  <si>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</si>
  <si>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</si>
  <si>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</si>
  <si>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</si>
  <si>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</si>
  <si>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</si>
  <si>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</si>
  <si>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</si>
  <si>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</si>
  <si>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</si>
  <si>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</si>
  <si>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</si>
  <si>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</si>
  <si>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</si>
  <si>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</si>
  <si>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</si>
  <si>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</si>
  <si>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</si>
  <si>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</si>
  <si>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</si>
  <si>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</si>
  <si>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</si>
  <si>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</si>
  <si>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</si>
  <si>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</si>
  <si>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</si>
  <si>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</si>
  <si>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</si>
  <si>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</si>
  <si>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</si>
  <si>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</si>
  <si>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</si>
  <si>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</si>
  <si>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</si>
  <si>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</si>
  <si>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</si>
  <si>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</si>
  <si>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</si>
  <si>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</si>
  <si>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</si>
  <si>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</si>
  <si>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</si>
  <si>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</si>
  <si>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</si>
  <si>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</si>
  <si>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</si>
  <si>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</si>
  <si>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</si>
  <si>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</si>
  <si>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</si>
  <si>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</si>
  <si>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</si>
  <si>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</si>
  <si>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</si>
  <si>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</si>
  <si>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</si>
  <si>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</si>
  <si>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</si>
  <si>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</si>
  <si>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</si>
  <si>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</si>
  <si>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</si>
  <si>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</si>
  <si>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</si>
  <si>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</si>
  <si>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</si>
  <si>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</si>
  <si>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</si>
  <si>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</si>
  <si>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</si>
  <si>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</si>
  <si>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</si>
  <si>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</si>
  <si>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</si>
  <si>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</si>
  <si>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</si>
  <si>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</si>
  <si>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</si>
  <si>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</si>
  <si>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</si>
  <si>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</si>
  <si>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</si>
  <si>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</si>
  <si>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</si>
  <si>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</si>
  <si>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</si>
  <si>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</si>
  <si>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</si>
  <si>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</si>
  <si>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</si>
  <si>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</si>
  <si>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</si>
  <si>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</si>
  <si>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</si>
  <si>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</si>
  <si>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</si>
  <si>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</si>
  <si>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</si>
  <si>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</si>
  <si>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</si>
  <si>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</si>
  <si>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</si>
  <si>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</si>
  <si>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</si>
  <si>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</si>
  <si>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</si>
  <si>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</si>
  <si>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</si>
  <si>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</si>
  <si>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</si>
  <si>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</si>
  <si>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</si>
  <si>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</si>
  <si>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</si>
  <si>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</si>
  <si>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</si>
  <si>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</si>
  <si>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</si>
  <si>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</si>
  <si>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</si>
  <si>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</si>
  <si>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</si>
  <si>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</si>
  <si>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</si>
  <si>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</si>
  <si>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</si>
  <si>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</si>
  <si>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</si>
  <si>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</si>
  <si>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</si>
  <si>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</si>
  <si>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</si>
  <si>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</si>
  <si>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</si>
  <si>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</si>
  <si>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</si>
  <si>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</si>
  <si>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</si>
  <si>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</si>
  <si>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</si>
  <si>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</si>
  <si>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</si>
  <si>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</si>
  <si>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</si>
  <si>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</si>
  <si>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</si>
  <si>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</si>
  <si>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</si>
  <si>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</si>
  <si>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</si>
  <si>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</si>
  <si>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</si>
  <si>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</si>
  <si>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</si>
  <si>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</si>
  <si>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</si>
  <si>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</si>
  <si>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</si>
  <si>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</si>
  <si>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</si>
  <si>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</si>
  <si>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</si>
  <si>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</si>
  <si>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</si>
  <si>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</si>
  <si>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</si>
  <si>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</si>
  <si>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</si>
  <si>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</si>
  <si>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</si>
  <si>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</si>
  <si>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</si>
  <si>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</si>
  <si>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</si>
  <si>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</si>
  <si>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</si>
  <si>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</si>
  <si>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</si>
  <si>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</si>
  <si>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</si>
  <si>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</si>
  <si>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</si>
  <si>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</si>
  <si>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</si>
  <si>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</si>
  <si>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</si>
  <si>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</si>
  <si>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</si>
  <si>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</si>
  <si>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</si>
  <si>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</si>
  <si>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</si>
  <si>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</si>
  <si>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</si>
  <si>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</si>
  <si>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</si>
  <si>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</si>
  <si>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</si>
  <si>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</si>
  <si>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</si>
  <si>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</si>
  <si>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</si>
  <si>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</si>
  <si>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</si>
  <si>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</si>
  <si>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</si>
  <si>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</si>
  <si>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</si>
  <si>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</si>
  <si>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</si>
  <si>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</si>
  <si>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</si>
  <si>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</si>
  <si>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</si>
  <si>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</si>
  <si>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</si>
  <si>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</si>
  <si>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</si>
  <si>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</si>
  <si>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</si>
  <si>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</si>
  <si>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</si>
  <si>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</si>
  <si>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</si>
  <si>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</si>
  <si>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</si>
  <si>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</si>
  <si>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</si>
  <si>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</si>
  <si>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</si>
  <si>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</si>
  <si>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</si>
  <si>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</si>
  <si>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</si>
  <si>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</si>
  <si>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</si>
  <si>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</si>
  <si>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</si>
  <si>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</si>
  <si>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</si>
  <si>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</si>
  <si>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</si>
  <si>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</si>
  <si>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</si>
  <si>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</si>
  <si>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</si>
  <si>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</si>
  <si>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</si>
  <si>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</si>
  <si>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</si>
  <si>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</si>
  <si>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</si>
  <si>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</si>
  <si>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</si>
  <si>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</si>
  <si>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</si>
  <si>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</si>
  <si>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</si>
  <si>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</si>
  <si>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</si>
  <si>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</si>
  <si>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</si>
  <si>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</si>
  <si>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</si>
  <si>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</si>
  <si>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</si>
  <si>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</si>
  <si>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</si>
  <si>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</si>
  <si>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</si>
  <si>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</si>
  <si>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</si>
  <si>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</si>
  <si>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</si>
  <si>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</si>
  <si>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</si>
  <si>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</si>
  <si>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</si>
  <si>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</si>
  <si>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</si>
  <si>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</si>
  <si>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</si>
  <si>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</si>
  <si>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</si>
  <si>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</si>
  <si>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</si>
  <si>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</si>
  <si>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</si>
  <si>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</si>
  <si>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</si>
  <si>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</si>
  <si>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</si>
  <si>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</si>
  <si>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</si>
  <si>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</si>
  <si>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</si>
  <si>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</si>
  <si>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</si>
  <si>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</si>
  <si>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</si>
  <si>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</si>
  <si>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</si>
  <si>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</si>
  <si>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</si>
  <si>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</si>
  <si>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</si>
  <si>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</si>
  <si>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</si>
  <si>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</si>
  <si>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</si>
  <si>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</si>
  <si>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</si>
  <si>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</si>
  <si>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</si>
  <si>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</si>
  <si>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</si>
  <si>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</si>
  <si>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</si>
  <si>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</si>
  <si>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</si>
  <si>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</si>
  <si>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</si>
  <si>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</si>
  <si>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</si>
  <si>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</si>
  <si>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</si>
  <si>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</si>
  <si>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</si>
  <si>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</si>
  <si>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</si>
  <si>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</si>
  <si>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</si>
  <si>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</si>
  <si>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</si>
  <si>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</si>
  <si>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</si>
  <si>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</si>
  <si>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</si>
  <si>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</si>
  <si>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</si>
  <si>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</si>
  <si>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</si>
  <si>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</si>
  <si>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</si>
  <si>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</si>
  <si>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</si>
  <si>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</si>
  <si>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</si>
  <si>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</si>
  <si>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</si>
  <si>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</si>
  <si>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</si>
  <si>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</si>
  <si>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</si>
  <si>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</si>
  <si>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</si>
  <si>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</si>
  <si>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</si>
  <si>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</si>
  <si>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</si>
  <si>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</si>
  <si>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</si>
  <si>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</si>
  <si>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</si>
  <si>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</si>
  <si>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</si>
  <si>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</si>
  <si>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</si>
  <si>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</si>
  <si>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</si>
  <si>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</si>
  <si>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</si>
  <si>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</si>
  <si>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</si>
  <si>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</si>
  <si>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</si>
  <si>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</si>
  <si>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</si>
  <si>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</si>
  <si>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</si>
  <si>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</si>
  <si>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</si>
  <si>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</si>
  <si>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</si>
  <si>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</si>
  <si>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</si>
  <si>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</si>
  <si>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</si>
  <si>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</si>
  <si>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</si>
  <si>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</si>
  <si>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</si>
  <si>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</si>
  <si>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</si>
  <si>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</si>
  <si>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</si>
  <si>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</si>
  <si>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</si>
  <si>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</si>
  <si>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</si>
  <si>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</si>
  <si>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</si>
  <si>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</si>
  <si>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</si>
  <si>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</si>
  <si>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</si>
  <si>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</si>
  <si>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</si>
  <si>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</si>
  <si>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</si>
  <si>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</si>
  <si>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</si>
  <si>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</si>
  <si>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</si>
  <si>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</si>
  <si>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</si>
  <si>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</si>
  <si>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</si>
  <si>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</si>
  <si>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</si>
  <si>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</si>
  <si>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</si>
  <si>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</si>
  <si>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</si>
  <si>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</si>
  <si>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</si>
  <si>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</si>
  <si>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</si>
  <si>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</si>
  <si>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</si>
  <si>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</si>
  <si>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</si>
  <si>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</si>
  <si>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</si>
  <si>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</si>
  <si>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</si>
  <si>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</si>
  <si>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</si>
  <si>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</si>
  <si>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</si>
  <si>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</si>
  <si>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</si>
  <si>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</si>
  <si>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</si>
  <si>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</si>
  <si>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</si>
  <si>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</si>
  <si>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</si>
  <si>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</si>
  <si>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</si>
  <si>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</si>
  <si>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</si>
  <si>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</si>
  <si>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</si>
  <si>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</si>
  <si>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</si>
  <si>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</si>
  <si>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</si>
  <si>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</si>
  <si>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</si>
  <si>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</si>
  <si>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</si>
  <si>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</si>
  <si>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</si>
  <si>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</si>
  <si>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</si>
  <si>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</si>
  <si>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</si>
  <si>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</si>
  <si>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</si>
  <si>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</si>
  <si>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</si>
  <si>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</si>
  <si>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</si>
  <si>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</si>
  <si>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</si>
  <si>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</si>
  <si>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</si>
  <si>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</si>
  <si>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</si>
  <si>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</si>
  <si>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</si>
  <si>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</si>
  <si>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</si>
  <si>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</si>
  <si>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</si>
  <si>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</si>
  <si>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</si>
  <si>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</si>
  <si>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</si>
  <si>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</si>
  <si>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</si>
  <si>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</si>
  <si>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</si>
  <si>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</si>
  <si>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</si>
  <si>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</si>
  <si>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</si>
  <si>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</si>
  <si>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</si>
  <si>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</si>
  <si>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</si>
  <si>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</si>
  <si>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</si>
  <si>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</si>
  <si>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</si>
  <si>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</si>
  <si>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</si>
  <si>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</si>
  <si>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</si>
  <si>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</si>
  <si>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</si>
  <si>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</si>
  <si>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</si>
  <si>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</si>
  <si>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</si>
  <si>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</si>
  <si>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</si>
  <si>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</si>
  <si>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</si>
  <si>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</si>
  <si>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</si>
  <si>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</si>
  <si>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</si>
  <si>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</si>
  <si>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</si>
  <si>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</si>
  <si>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</si>
  <si>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</si>
  <si>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</si>
  <si>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</si>
  <si>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</si>
  <si>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</si>
  <si>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</si>
  <si>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</si>
  <si>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</si>
  <si>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</si>
  <si>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</si>
  <si>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</si>
  <si>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</si>
  <si>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</si>
  <si>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</si>
  <si>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</si>
  <si>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</si>
  <si>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</si>
  <si>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</si>
  <si>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</si>
  <si>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</si>
  <si>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</si>
  <si>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</si>
  <si>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</si>
  <si>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</si>
  <si>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</si>
  <si>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</si>
  <si>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</si>
  <si>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</si>
  <si>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</si>
  <si>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</si>
  <si>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</si>
  <si>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</si>
  <si>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</si>
  <si>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</si>
  <si>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</si>
  <si>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</si>
  <si>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</si>
  <si>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</si>
  <si>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</si>
  <si>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</si>
  <si>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</si>
  <si>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</si>
  <si>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</si>
  <si>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</si>
  <si>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</si>
  <si>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</si>
  <si>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</si>
  <si>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</si>
  <si>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</si>
  <si>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</si>
  <si>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</si>
  <si>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</si>
  <si>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</si>
  <si>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</si>
  <si>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</si>
  <si>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</si>
  <si>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</si>
  <si>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</si>
  <si>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</si>
  <si>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</si>
  <si>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</si>
  <si>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</si>
  <si>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</si>
  <si>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</si>
  <si>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</si>
  <si>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</si>
  <si>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</si>
  <si>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</si>
  <si>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</si>
  <si>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</si>
  <si>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</si>
  <si>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</si>
  <si>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</si>
  <si>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</si>
  <si>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</si>
  <si>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</si>
  <si>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</si>
  <si>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</si>
  <si>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</si>
  <si>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</si>
  <si>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</si>
  <si>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</si>
  <si>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</si>
  <si>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</si>
  <si>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</si>
  <si>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</si>
  <si>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</si>
  <si>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</si>
  <si>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</si>
  <si>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</si>
  <si>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</si>
  <si>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</si>
  <si>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</si>
  <si>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</si>
  <si>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</si>
  <si>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</si>
  <si>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</si>
  <si>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</si>
  <si>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</si>
  <si>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</si>
  <si>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</si>
  <si>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</si>
  <si>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</si>
  <si>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</si>
  <si>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</si>
  <si>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</si>
  <si>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</si>
  <si>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</si>
  <si>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</si>
  <si>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</si>
  <si>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</si>
  <si>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</si>
  <si>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</si>
  <si>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</si>
  <si>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</si>
  <si>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</si>
  <si>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</si>
  <si>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</si>
  <si>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</si>
  <si>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</si>
  <si>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</si>
  <si>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</si>
  <si>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</si>
  <si>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</si>
  <si>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</si>
  <si>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</si>
  <si>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</si>
  <si>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</si>
  <si>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</si>
  <si>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</si>
  <si>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</si>
  <si>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</si>
  <si>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</si>
  <si>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</si>
  <si>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</si>
  <si>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</si>
  <si>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</si>
  <si>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</si>
  <si>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</si>
  <si>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</si>
  <si>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</si>
  <si>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</si>
  <si>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</si>
  <si>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</si>
  <si>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</si>
  <si>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</si>
  <si>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</si>
  <si>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</si>
  <si>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</si>
  <si>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</si>
  <si>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</si>
  <si>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</si>
  <si>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</si>
  <si>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</si>
  <si>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</si>
  <si>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</si>
  <si>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</si>
  <si>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</si>
  <si>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</si>
  <si>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</si>
  <si>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</si>
  <si>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</si>
  <si>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</si>
  <si>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</si>
  <si>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</si>
  <si>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</si>
  <si>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</si>
  <si>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</si>
  <si>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</si>
  <si>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</si>
  <si>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</si>
  <si>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</si>
  <si>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</si>
  <si>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</si>
  <si>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</si>
  <si>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</si>
  <si>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</si>
  <si>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</si>
  <si>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</si>
  <si>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</si>
  <si>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</si>
  <si>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</si>
  <si>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</si>
  <si>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</si>
  <si>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</si>
  <si>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</si>
  <si>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</si>
  <si>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</si>
  <si>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</si>
  <si>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</si>
  <si>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</si>
  <si>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</si>
  <si>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</si>
  <si>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</si>
  <si>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</si>
  <si>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</si>
  <si>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</si>
  <si>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</si>
  <si>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</si>
  <si>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</si>
  <si>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</si>
  <si>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</si>
  <si>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</si>
  <si>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</si>
  <si>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</si>
  <si>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</si>
  <si>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</si>
  <si>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</si>
  <si>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</si>
  <si>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</si>
  <si>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</si>
  <si>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</si>
  <si>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</si>
  <si>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</si>
  <si>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</si>
  <si>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</si>
  <si>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</si>
  <si>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</si>
  <si>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</si>
  <si>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</si>
  <si>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</si>
  <si>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</si>
  <si>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</si>
  <si>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</si>
  <si>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</si>
  <si>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</si>
  <si>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</si>
  <si>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</si>
  <si>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</si>
  <si>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</si>
  <si>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</si>
  <si>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</si>
  <si>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</si>
  <si>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</si>
  <si>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</si>
  <si>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</si>
  <si>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</si>
  <si>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</si>
  <si>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</si>
  <si>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</si>
  <si>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</si>
  <si>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</si>
  <si>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</si>
  <si>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</si>
  <si>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</si>
  <si>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</si>
  <si>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</si>
  <si>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</si>
  <si>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</si>
  <si>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</si>
  <si>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</si>
  <si>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</si>
  <si>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</si>
  <si>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</si>
  <si>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</si>
  <si>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</si>
  <si>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</si>
  <si>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</si>
  <si>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</si>
  <si>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</si>
  <si>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</si>
  <si>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</si>
  <si>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</si>
  <si>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</si>
  <si>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</si>
  <si>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</si>
  <si>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</si>
  <si>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</si>
  <si>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</si>
  <si>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</si>
  <si>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</si>
  <si>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</si>
  <si>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</si>
  <si>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</si>
  <si>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</si>
  <si>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</si>
  <si>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</si>
  <si>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</si>
  <si>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</si>
  <si>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</si>
  <si>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</si>
  <si>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</si>
  <si>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</si>
  <si>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</si>
  <si>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</si>
  <si>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</si>
  <si>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</si>
  <si>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</si>
  <si>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</si>
  <si>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</si>
  <si>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</si>
  <si>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</si>
  <si>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</si>
  <si>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</si>
  <si>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</si>
  <si>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</si>
  <si>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</si>
  <si>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</si>
  <si>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</si>
  <si>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</si>
  <si>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</si>
  <si>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</si>
  <si>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</si>
  <si>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</si>
  <si>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</si>
  <si>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</si>
  <si>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</si>
  <si>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</si>
  <si>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</si>
  <si>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</si>
  <si>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</si>
  <si>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</si>
  <si>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</si>
  <si>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</si>
  <si>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</si>
  <si>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</si>
  <si>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</si>
  <si>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</si>
  <si>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</si>
  <si>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</si>
  <si>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</si>
  <si>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</si>
  <si>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</si>
  <si>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</si>
  <si>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</si>
  <si>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</si>
  <si>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</si>
  <si>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</si>
  <si>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</si>
  <si>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</si>
  <si>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</si>
  <si>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</si>
  <si>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</si>
  <si>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</si>
  <si>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</si>
  <si>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</si>
  <si>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</si>
  <si>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</si>
  <si>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</si>
  <si>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</si>
  <si>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</si>
  <si>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</si>
  <si>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</si>
  <si>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</si>
  <si>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</si>
  <si>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</si>
  <si>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</si>
  <si>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</si>
  <si>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</si>
  <si>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</si>
  <si>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</si>
  <si>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</si>
  <si>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</si>
  <si>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</si>
  <si>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</si>
  <si>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</si>
  <si>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</si>
  <si>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</si>
  <si>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</si>
  <si>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</si>
  <si>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</si>
  <si>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</si>
  <si>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</si>
  <si>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</si>
  <si>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</si>
  <si>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</si>
  <si>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</si>
  <si>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</si>
  <si>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</si>
  <si>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</si>
  <si>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</si>
  <si>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</si>
  <si>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</si>
  <si>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</si>
  <si>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</si>
  <si>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</si>
  <si>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</si>
  <si>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</si>
  <si>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</si>
  <si>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</si>
  <si>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</si>
  <si>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</si>
  <si>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</si>
  <si>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</si>
  <si>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</si>
  <si>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</si>
  <si>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</si>
  <si>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</si>
  <si>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</si>
  <si>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</si>
  <si>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</si>
  <si>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</si>
  <si>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</si>
  <si>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</si>
  <si>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</si>
  <si>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</si>
  <si>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</si>
  <si>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</si>
  <si>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</si>
  <si>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</si>
  <si>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</si>
  <si>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</si>
  <si>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</si>
  <si>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</si>
  <si>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</si>
  <si>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</si>
  <si>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</si>
  <si>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</si>
  <si>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</si>
  <si>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</si>
  <si>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</si>
  <si>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</si>
  <si>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</si>
  <si>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</si>
  <si>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</si>
  <si>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</si>
  <si>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</si>
  <si>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</si>
  <si>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</si>
  <si>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</si>
  <si>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</si>
  <si>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</si>
  <si>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</si>
  <si>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</si>
  <si>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</si>
  <si>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</si>
  <si>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</si>
  <si>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</si>
  <si>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</si>
  <si>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</si>
  <si>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</si>
  <si>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</si>
  <si>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</si>
  <si>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</si>
  <si>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</si>
  <si>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</si>
  <si>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</si>
  <si>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</si>
  <si>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</si>
  <si>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</si>
  <si>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</si>
  <si>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</si>
  <si>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</si>
  <si>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</si>
  <si>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</si>
  <si>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</si>
  <si>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</si>
  <si>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</si>
  <si>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</si>
  <si>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</si>
  <si>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</si>
  <si>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</si>
  <si>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</si>
  <si>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</si>
  <si>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</si>
  <si>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</si>
  <si>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</si>
  <si>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</si>
  <si>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</si>
  <si>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</si>
  <si>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</si>
  <si>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</si>
  <si>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</si>
  <si>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</si>
  <si>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</si>
  <si>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</si>
  <si>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</si>
  <si>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</si>
  <si>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</si>
  <si>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</si>
  <si>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</si>
  <si>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</si>
  <si>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</si>
  <si>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</si>
  <si>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</si>
  <si>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</si>
  <si>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</si>
  <si>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</si>
  <si>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</si>
  <si>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</si>
  <si>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</si>
  <si>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</si>
  <si>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</si>
  <si>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</si>
  <si>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</si>
  <si>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</si>
  <si>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</si>
  <si>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</si>
  <si>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</si>
  <si>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</si>
  <si>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</si>
  <si>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</si>
  <si>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</si>
  <si>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</si>
  <si>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</si>
  <si>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</si>
  <si>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</si>
  <si>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</si>
  <si>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</si>
  <si>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</si>
  <si>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</si>
  <si>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</si>
  <si>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</si>
  <si>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</si>
  <si>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</si>
  <si>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</si>
  <si>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</si>
  <si>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</si>
  <si>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</si>
  <si>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</si>
  <si>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</si>
  <si>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</si>
  <si>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</si>
  <si>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</si>
  <si>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</si>
  <si>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</si>
  <si>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</si>
  <si>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</si>
  <si>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</si>
  <si>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</si>
  <si>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</si>
  <si>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</si>
  <si>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</si>
  <si>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</si>
  <si>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</si>
  <si>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</si>
  <si>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</si>
  <si>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</si>
  <si>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</si>
  <si>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</si>
  <si>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</si>
  <si>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</si>
  <si>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</si>
  <si>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</si>
  <si>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</si>
  <si>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</si>
  <si>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</si>
  <si>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</si>
  <si>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</si>
  <si>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</si>
  <si>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</si>
  <si>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</si>
  <si>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</si>
  <si>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</si>
  <si>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</si>
  <si>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</si>
  <si>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</si>
  <si>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</si>
  <si>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</si>
  <si>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</si>
  <si>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</si>
  <si>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</si>
  <si>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</si>
  <si>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</si>
  <si>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</si>
  <si>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</si>
  <si>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</si>
  <si>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</si>
  <si>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</si>
  <si>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</si>
  <si>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</si>
  <si>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</si>
  <si>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</si>
  <si>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</si>
  <si>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</si>
  <si>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</si>
  <si>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</si>
  <si>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</si>
  <si>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</si>
  <si>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</si>
  <si>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</si>
  <si>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</si>
  <si>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</si>
  <si>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</si>
  <si>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</si>
  <si>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</si>
  <si>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</si>
  <si>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</si>
  <si>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</si>
  <si>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</si>
  <si>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</si>
  <si>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</si>
  <si>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</si>
  <si>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</si>
  <si>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</si>
  <si>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</si>
  <si>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</si>
  <si>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</si>
  <si>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</si>
  <si>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</si>
  <si>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</si>
  <si>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</si>
  <si>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</si>
  <si>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</si>
  <si>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</si>
  <si>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</si>
  <si>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</si>
  <si>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</si>
  <si>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</si>
  <si>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</si>
  <si>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</si>
  <si>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</si>
  <si>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</si>
  <si>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</si>
  <si>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</si>
  <si>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</si>
  <si>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</si>
  <si>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</si>
  <si>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</si>
  <si>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</si>
  <si>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</si>
  <si>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</si>
  <si>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</si>
  <si>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</si>
  <si>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</si>
  <si>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</si>
  <si>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</si>
  <si>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</si>
  <si>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</si>
  <si>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</si>
  <si>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</si>
  <si>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</si>
  <si>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</si>
  <si>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</si>
  <si>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</si>
  <si>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</si>
  <si>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</si>
  <si>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</si>
  <si>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</si>
  <si>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</si>
  <si>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</si>
  <si>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</si>
  <si>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</si>
  <si>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</si>
  <si>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</si>
  <si>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</si>
  <si>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</si>
  <si>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</si>
  <si>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</si>
  <si>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</si>
  <si>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</si>
  <si>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</si>
  <si>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</si>
  <si>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</si>
  <si>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</si>
  <si>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</si>
  <si>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</si>
  <si>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</si>
  <si>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</si>
  <si>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</si>
  <si>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</si>
  <si>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</si>
  <si>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</si>
  <si>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</si>
  <si>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</si>
  <si>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</si>
  <si>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</si>
  <si>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</si>
  <si>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</si>
  <si>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</si>
  <si>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</si>
  <si>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</si>
  <si>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</si>
  <si>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</si>
  <si>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</si>
  <si>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</si>
  <si>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</si>
  <si>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</si>
  <si>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</si>
  <si>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</si>
  <si>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</si>
  <si>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</si>
  <si>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</si>
  <si>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</si>
  <si>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</si>
  <si>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</si>
  <si>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</si>
  <si>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</si>
  <si>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</si>
  <si>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</si>
  <si>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</si>
  <si>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</si>
  <si>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</si>
  <si>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</si>
  <si>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</si>
  <si>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</si>
  <si>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</si>
  <si>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</si>
  <si>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</si>
  <si>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</si>
  <si>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</si>
  <si>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</si>
  <si>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</si>
  <si>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</si>
  <si>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</si>
  <si>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</si>
  <si>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</si>
  <si>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</si>
  <si>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</si>
  <si>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</si>
  <si>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</si>
  <si>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</si>
  <si>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</si>
  <si>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</si>
  <si>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</si>
  <si>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</si>
  <si>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</si>
  <si>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</si>
  <si>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</si>
  <si>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</si>
  <si>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</si>
  <si>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</si>
  <si>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</si>
  <si>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</si>
  <si>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</si>
  <si>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</si>
  <si>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</si>
  <si>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</si>
  <si>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</si>
  <si>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</si>
  <si>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</si>
  <si>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</si>
  <si>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</si>
  <si>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</si>
  <si>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</si>
  <si>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</si>
  <si>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</si>
  <si>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</si>
  <si>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</si>
  <si>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</si>
  <si>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</si>
  <si>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</si>
  <si>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</si>
  <si>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</si>
  <si>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</si>
  <si>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</si>
  <si>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</si>
  <si>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</si>
  <si>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</si>
  <si>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</si>
  <si>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</si>
  <si>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</si>
  <si>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</si>
  <si>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</si>
  <si>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</si>
  <si>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</si>
  <si>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</si>
  <si>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</si>
  <si>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</si>
  <si>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</si>
  <si>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</si>
  <si>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</si>
  <si>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</si>
  <si>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</si>
  <si>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</si>
  <si>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</si>
  <si>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</si>
  <si>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</si>
  <si>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</si>
  <si>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</si>
  <si>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</si>
  <si>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</si>
  <si>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</si>
  <si>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</si>
  <si>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</si>
  <si>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</si>
  <si>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</si>
  <si>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</si>
  <si>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</si>
  <si>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</si>
  <si>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</si>
  <si>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</si>
  <si>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</si>
  <si>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</si>
  <si>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</si>
  <si>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</si>
  <si>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</si>
  <si>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</si>
  <si>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</si>
  <si>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</si>
  <si>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</si>
  <si>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</si>
  <si>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</si>
  <si>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</si>
  <si>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</si>
  <si>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</si>
  <si>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</si>
  <si>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</si>
  <si>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</si>
  <si>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</si>
  <si>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</si>
  <si>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</si>
  <si>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</si>
  <si>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</si>
  <si>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</si>
  <si>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</si>
  <si>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</si>
  <si>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</si>
  <si>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</si>
  <si>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</si>
  <si>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</si>
  <si>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</si>
  <si>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</si>
  <si>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</si>
  <si>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</si>
  <si>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</si>
  <si>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</si>
  <si>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</si>
  <si>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</si>
  <si>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</si>
  <si>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</si>
  <si>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</si>
  <si>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</si>
  <si>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</si>
  <si>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</si>
  <si>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</si>
  <si>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</si>
  <si>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</si>
  <si>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</si>
  <si>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</si>
  <si>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</si>
  <si>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</si>
  <si>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</si>
  <si>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</si>
  <si>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</si>
  <si>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</si>
  <si>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</si>
  <si>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</si>
  <si>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</si>
  <si>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</si>
  <si>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</si>
  <si>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</si>
  <si>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</si>
  <si>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</si>
  <si>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</si>
  <si>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</si>
  <si>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</si>
  <si>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</si>
  <si>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</si>
  <si>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</si>
  <si>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</si>
  <si>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</si>
  <si>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</si>
  <si>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</si>
  <si>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</si>
  <si>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</si>
  <si>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</si>
  <si>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</si>
  <si>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</si>
  <si>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</si>
  <si>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</si>
  <si>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</si>
  <si>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</si>
  <si>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</si>
  <si>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</si>
  <si>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</si>
  <si>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</si>
  <si>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</si>
  <si>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</si>
  <si>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</si>
  <si>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</si>
  <si>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</si>
  <si>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</si>
  <si>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</si>
  <si>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</si>
  <si>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</si>
  <si>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</si>
  <si>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</si>
  <si>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</si>
  <si>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</si>
  <si>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</si>
  <si>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</si>
  <si>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</si>
  <si>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</si>
  <si>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</si>
  <si>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</si>
  <si>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</si>
  <si>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</si>
  <si>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</si>
  <si>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</si>
  <si>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</si>
  <si>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</si>
  <si>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</si>
  <si>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</si>
  <si>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</si>
  <si>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</si>
  <si>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</si>
  <si>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</si>
  <si>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</si>
  <si>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</si>
  <si>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</si>
  <si>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</si>
  <si>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</si>
  <si>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</si>
  <si>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</si>
  <si>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</si>
  <si>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</si>
  <si>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</si>
  <si>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</si>
  <si>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</si>
  <si>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</si>
  <si>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</si>
  <si>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</si>
  <si>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</si>
  <si>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</si>
  <si>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</si>
  <si>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</si>
  <si>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</si>
  <si>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</si>
  <si>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</si>
  <si>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</si>
  <si>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</si>
  <si>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</si>
  <si>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</si>
  <si>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</si>
  <si>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</si>
  <si>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</si>
  <si>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</si>
  <si>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</si>
  <si>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</si>
  <si>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</si>
  <si>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</si>
  <si>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</si>
  <si>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</si>
  <si>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</si>
  <si>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</si>
  <si>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</si>
  <si>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</si>
  <si>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</si>
  <si>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</si>
  <si>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</si>
  <si>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</si>
  <si>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</si>
  <si>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</si>
  <si>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</si>
  <si>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</si>
  <si>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</si>
  <si>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</si>
  <si>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</si>
  <si>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</si>
  <si>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</si>
  <si>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</si>
  <si>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</si>
  <si>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</si>
  <si>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</si>
  <si>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</si>
  <si>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</si>
  <si>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</si>
  <si>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</si>
  <si>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</si>
  <si>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</si>
  <si>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</si>
  <si>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</si>
  <si>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</si>
  <si>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</si>
  <si>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</si>
  <si>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</si>
  <si>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</si>
  <si>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</si>
  <si>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</si>
  <si>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</si>
  <si>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</si>
  <si>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</si>
  <si>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</si>
  <si>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</si>
  <si>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</si>
  <si>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</si>
  <si>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</si>
  <si>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</si>
  <si>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</si>
  <si>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</si>
  <si>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</si>
  <si>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</si>
  <si>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</si>
  <si>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</si>
  <si>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</si>
  <si>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</si>
  <si>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</si>
  <si>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</si>
  <si>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</si>
  <si>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</si>
  <si>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</si>
  <si>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</si>
  <si>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</si>
  <si>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</si>
  <si>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</si>
  <si>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</si>
  <si>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</si>
  <si>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</si>
  <si>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</si>
  <si>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</si>
  <si>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</si>
  <si>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</si>
  <si>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</si>
  <si>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</si>
  <si>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</si>
  <si>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</si>
  <si>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</si>
  <si>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</si>
  <si>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</si>
  <si>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</si>
  <si>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</si>
  <si>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</si>
  <si>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</si>
  <si>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</si>
  <si>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</si>
  <si>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</si>
  <si>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</si>
  <si>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</si>
  <si>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</si>
  <si>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</si>
  <si>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</si>
  <si>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</si>
  <si>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</si>
  <si>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</si>
  <si>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</si>
  <si>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</si>
  <si>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</si>
  <si>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</si>
  <si>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</si>
  <si>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</si>
  <si>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</si>
  <si>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</si>
  <si>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</si>
  <si>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</si>
  <si>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</si>
  <si>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</si>
  <si>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</si>
  <si>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</si>
  <si>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</si>
  <si>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</si>
  <si>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</si>
  <si>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</si>
  <si>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</si>
  <si>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</si>
  <si>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</si>
  <si>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</si>
  <si>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</si>
  <si>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</si>
  <si>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</si>
  <si>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</si>
  <si>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</si>
  <si>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</si>
  <si>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</si>
  <si>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</si>
  <si>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</si>
  <si>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</si>
  <si>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</si>
  <si>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</si>
  <si>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</si>
  <si>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</si>
  <si>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</si>
  <si>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</si>
  <si>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</si>
  <si>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</si>
  <si>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</si>
  <si>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</si>
  <si>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</si>
  <si>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</si>
  <si>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</si>
  <si>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</si>
  <si>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</si>
  <si>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</si>
  <si>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</si>
  <si>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</si>
  <si>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</si>
  <si>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</si>
  <si>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</si>
  <si>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</si>
  <si>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</si>
  <si>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</si>
  <si>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</si>
  <si>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</si>
  <si>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</si>
  <si>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</si>
  <si>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</si>
  <si>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</si>
  <si>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</si>
  <si>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</si>
  <si>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</si>
  <si>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</si>
  <si>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</si>
  <si>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</si>
  <si>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</si>
  <si>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</si>
  <si>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</si>
  <si>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</si>
  <si>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</si>
  <si>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</si>
  <si>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</si>
  <si>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</si>
  <si>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</si>
  <si>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</si>
  <si>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</si>
  <si>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</si>
  <si>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</si>
  <si>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</si>
  <si>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</si>
  <si>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</si>
  <si>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</si>
  <si>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</si>
  <si>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</si>
  <si>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</si>
  <si>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</si>
  <si>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</si>
  <si>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</si>
  <si>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</si>
  <si>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</si>
  <si>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</si>
  <si>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</si>
  <si>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</si>
  <si>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</si>
  <si>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</si>
  <si>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</si>
  <si>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</si>
  <si>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</si>
  <si>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</si>
  <si>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</si>
  <si>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</si>
  <si>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</si>
  <si>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</si>
  <si>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</si>
  <si>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</si>
  <si>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</si>
  <si>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</si>
  <si>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</si>
  <si>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</si>
  <si>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</si>
  <si>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</si>
  <si>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</si>
  <si>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</si>
  <si>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</si>
  <si>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</si>
  <si>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</si>
  <si>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</si>
  <si>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</si>
  <si>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</si>
  <si>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</si>
  <si>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</si>
  <si>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</si>
  <si>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</si>
  <si>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</si>
  <si>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</si>
  <si>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</si>
  <si>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</si>
  <si>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</si>
  <si>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</si>
  <si>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</si>
  <si>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</si>
  <si>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</si>
  <si>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</si>
  <si>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</si>
  <si>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</si>
  <si>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</si>
  <si>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</si>
  <si>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</si>
  <si>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</si>
  <si>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</si>
  <si>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</si>
  <si>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</si>
  <si>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</si>
  <si>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</si>
  <si>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</si>
  <si>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</si>
  <si>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</si>
  <si>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</si>
  <si>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</si>
  <si>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</si>
  <si>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</si>
  <si>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</si>
  <si>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</si>
  <si>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</si>
  <si>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</si>
  <si>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</si>
  <si>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</si>
  <si>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</si>
  <si>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</si>
  <si>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</si>
  <si>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</si>
  <si>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</si>
  <si>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</si>
  <si>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</si>
  <si>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</si>
  <si>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</si>
  <si>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</si>
  <si>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</si>
  <si>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</si>
  <si>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</si>
  <si>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</si>
  <si>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</si>
  <si>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</si>
  <si>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</si>
  <si>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</si>
  <si>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</si>
  <si>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</si>
  <si>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</si>
  <si>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</si>
  <si>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</si>
  <si>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</si>
  <si>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</si>
  <si>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</si>
  <si>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</si>
  <si>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</si>
  <si>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</si>
  <si>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</si>
  <si>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</si>
  <si>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</si>
  <si>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</si>
  <si>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</si>
  <si>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</si>
  <si>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</si>
  <si>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</si>
  <si>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</si>
  <si>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</si>
  <si>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</si>
  <si>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</si>
  <si>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</si>
  <si>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</si>
  <si>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</si>
  <si>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</si>
  <si>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</si>
  <si>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</si>
  <si>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</si>
  <si>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</si>
  <si>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</si>
  <si>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</si>
  <si>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</si>
  <si>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</si>
  <si>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</si>
  <si>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</si>
  <si>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</si>
  <si>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</si>
  <si>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</si>
  <si>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</si>
  <si>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</si>
  <si>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</si>
  <si>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</si>
  <si>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</si>
  <si>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</si>
  <si>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</si>
  <si>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</si>
  <si>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</si>
  <si>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</si>
  <si>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</si>
  <si>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</si>
  <si>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</si>
  <si>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</si>
  <si>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</si>
  <si>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</si>
  <si>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</si>
  <si>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</si>
  <si>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</si>
  <si>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</si>
  <si>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</si>
  <si>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</si>
  <si>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</si>
  <si>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</si>
  <si>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</si>
  <si>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</si>
  <si>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</si>
  <si>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</si>
  <si>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</si>
  <si>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</si>
  <si>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</si>
  <si>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</si>
  <si>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</si>
  <si>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</si>
  <si>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</si>
  <si>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</si>
  <si>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</si>
  <si>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</si>
  <si>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</si>
  <si>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</si>
  <si>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</si>
  <si>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</si>
  <si>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</si>
  <si>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</si>
  <si>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</si>
  <si>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</si>
  <si>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</si>
  <si>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</si>
  <si>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</si>
  <si>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</si>
  <si>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</si>
  <si>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</si>
  <si>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</si>
  <si>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</si>
  <si>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</si>
  <si>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</si>
  <si>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</si>
  <si>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</si>
  <si>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</si>
  <si>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</si>
  <si>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</si>
  <si>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</si>
  <si>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</si>
  <si>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</si>
  <si>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</si>
  <si>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</si>
  <si>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</si>
  <si>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</si>
  <si>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</si>
  <si>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</si>
  <si>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</si>
  <si>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</si>
  <si>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</si>
  <si>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</si>
  <si>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</si>
  <si>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</si>
  <si>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</si>
  <si>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</si>
  <si>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</si>
  <si>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</si>
  <si>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</si>
  <si>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</si>
  <si>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</si>
  <si>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</si>
  <si>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</si>
  <si>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</si>
  <si>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</si>
  <si>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</si>
  <si>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</si>
  <si>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</si>
  <si>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</si>
  <si>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</si>
  <si>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</si>
  <si>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</si>
  <si>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</si>
  <si>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</si>
  <si>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</si>
  <si>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</si>
  <si>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</si>
  <si>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</si>
  <si>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</si>
  <si>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</si>
  <si>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</si>
  <si>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</si>
  <si>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</si>
  <si>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</si>
  <si>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</si>
  <si>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</si>
  <si>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</si>
  <si>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</si>
  <si>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</si>
  <si>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</si>
  <si>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</si>
  <si>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</si>
  <si>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</si>
  <si>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</si>
  <si>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</si>
  <si>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</si>
  <si>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</si>
  <si>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</si>
  <si>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</si>
  <si>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</si>
  <si>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</si>
  <si>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</si>
  <si>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</si>
  <si>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</si>
  <si>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</si>
  <si>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</si>
  <si>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</si>
  <si>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</si>
  <si>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</si>
  <si>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</si>
  <si>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</si>
  <si>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</si>
  <si>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</si>
  <si>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</si>
  <si>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</si>
  <si>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</si>
  <si>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</si>
  <si>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</si>
  <si>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</si>
  <si>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</si>
  <si>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</si>
  <si>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</si>
  <si>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</si>
  <si>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</si>
  <si>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</si>
  <si>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</si>
  <si>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</si>
  <si>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</si>
  <si>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</si>
  <si>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</si>
  <si>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</si>
  <si>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</si>
  <si>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</si>
  <si>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</si>
  <si>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</si>
  <si>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</si>
  <si>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</si>
  <si>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</si>
  <si>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</si>
  <si>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</si>
  <si>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</si>
  <si>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</si>
  <si>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</si>
  <si>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</si>
  <si>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</si>
  <si>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</si>
  <si>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</si>
  <si>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</si>
  <si>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</si>
  <si>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</si>
  <si>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</si>
  <si>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</si>
  <si>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</si>
  <si>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</si>
  <si>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</si>
  <si>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</si>
  <si>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</si>
  <si>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</si>
  <si>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</si>
  <si>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</si>
  <si>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</si>
  <si>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</si>
  <si>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</si>
  <si>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</si>
  <si>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</si>
  <si>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</si>
  <si>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</si>
  <si>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</si>
  <si>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</si>
  <si>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</si>
  <si>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</si>
  <si>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</si>
  <si>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</si>
  <si>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</si>
  <si>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</si>
  <si>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</si>
  <si>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</si>
  <si>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</si>
  <si>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</si>
  <si>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</si>
  <si>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</si>
  <si>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</si>
  <si>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</si>
  <si>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</si>
  <si>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</si>
  <si>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</si>
  <si>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</si>
  <si>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</si>
  <si>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</si>
  <si>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</si>
  <si>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</si>
  <si>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</si>
  <si>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</si>
  <si>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</si>
  <si>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</si>
  <si>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</si>
  <si>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</si>
  <si>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</si>
  <si>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</si>
  <si>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</si>
  <si>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</si>
  <si>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</si>
  <si>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</si>
  <si>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</si>
  <si>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</si>
  <si>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</si>
  <si>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</si>
  <si>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</si>
  <si>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</si>
  <si>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</si>
  <si>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</si>
  <si>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</si>
  <si>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</si>
  <si>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</si>
  <si>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</si>
  <si>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</si>
  <si>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</si>
  <si>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</si>
  <si>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</si>
  <si>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</si>
  <si>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</si>
  <si>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</si>
  <si>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</si>
  <si>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</si>
  <si>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</si>
  <si>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</si>
  <si>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</si>
  <si>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</si>
  <si>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</si>
  <si>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</si>
  <si>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</si>
  <si>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</si>
  <si>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</si>
  <si>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</si>
  <si>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</si>
  <si>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</si>
  <si>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</si>
  <si>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</si>
  <si>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</si>
  <si>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</si>
  <si>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</si>
  <si>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</si>
  <si>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</si>
  <si>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</si>
  <si>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</si>
  <si>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</si>
  <si>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</si>
  <si>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</si>
  <si>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</si>
  <si>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</si>
  <si>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</si>
  <si>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</si>
  <si>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</si>
  <si>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</si>
  <si>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</si>
  <si>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</si>
  <si>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</si>
  <si>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</si>
  <si>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</si>
  <si>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</si>
  <si>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</si>
  <si>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</si>
  <si>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</si>
  <si>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</si>
  <si>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</si>
  <si>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</si>
  <si>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</si>
  <si>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</si>
  <si>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</si>
  <si>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</si>
  <si>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</si>
  <si>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</si>
  <si>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</si>
  <si>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</si>
  <si>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</si>
  <si>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</si>
  <si>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</si>
  <si>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</si>
  <si>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</si>
  <si>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</si>
  <si>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</si>
  <si>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</si>
  <si>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</si>
  <si>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</si>
  <si>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</si>
  <si>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</si>
  <si>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</si>
  <si>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</si>
  <si>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</si>
  <si>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</si>
  <si>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</si>
  <si>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</si>
  <si>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</si>
  <si>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</si>
  <si>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</si>
  <si>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</si>
  <si>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</si>
  <si>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</si>
  <si>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</si>
  <si>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</si>
  <si>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</si>
  <si>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</si>
  <si>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</si>
  <si>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</si>
  <si>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</si>
  <si>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</si>
  <si>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</si>
  <si>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</si>
  <si>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</si>
  <si>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</si>
  <si>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</si>
  <si>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</si>
  <si>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</si>
  <si>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</si>
  <si>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</si>
  <si>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</si>
  <si>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</si>
  <si>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</si>
  <si>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</si>
  <si>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</si>
  <si>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</si>
  <si>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</si>
  <si>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</si>
  <si>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</si>
  <si>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</si>
  <si>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</si>
  <si>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</si>
  <si>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</si>
  <si>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</si>
  <si>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</si>
  <si>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</si>
  <si>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</si>
  <si>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</si>
  <si>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</si>
  <si>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</si>
  <si>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</si>
  <si>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</si>
  <si>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</si>
  <si>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</si>
  <si>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</si>
  <si>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</si>
  <si>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</si>
  <si>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</si>
  <si>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</si>
  <si>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</si>
  <si>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</si>
  <si>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</si>
  <si>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</si>
  <si>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</si>
  <si>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</si>
  <si>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</si>
  <si>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</si>
  <si>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</si>
  <si>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</si>
  <si>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</si>
  <si>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</si>
  <si>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</si>
  <si>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</si>
  <si>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</si>
  <si>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</si>
  <si>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</si>
  <si>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</si>
  <si>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</si>
  <si>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</si>
  <si>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</si>
  <si>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</si>
  <si>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</si>
  <si>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</si>
  <si>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</si>
  <si>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</si>
  <si>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</si>
  <si>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</si>
  <si>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</si>
  <si>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</si>
  <si>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</si>
  <si>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</si>
  <si>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</si>
  <si>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</si>
  <si>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</si>
  <si>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</si>
  <si>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</si>
  <si>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</si>
  <si>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</si>
  <si>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</si>
  <si>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</si>
  <si>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</si>
  <si>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</si>
  <si>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</si>
  <si>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</si>
  <si>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</si>
  <si>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</si>
  <si>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</si>
  <si>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</si>
  <si>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</si>
  <si>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</si>
  <si>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</si>
  <si>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</si>
  <si>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</si>
  <si>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</si>
  <si>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</si>
  <si>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</si>
  <si>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</si>
  <si>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</si>
  <si>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</si>
  <si>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</si>
  <si>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</si>
  <si>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</si>
  <si>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</si>
  <si>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</si>
  <si>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</si>
  <si>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</si>
  <si>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</si>
  <si>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</si>
  <si>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</si>
  <si>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</si>
  <si>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</si>
  <si>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</si>
  <si>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</si>
  <si>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</si>
  <si>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</si>
  <si>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</si>
  <si>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</si>
  <si>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</si>
  <si>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</si>
  <si>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</si>
  <si>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</si>
  <si>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</si>
  <si>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</si>
  <si>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</si>
  <si>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</si>
  <si>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</si>
  <si>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</si>
  <si>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</si>
  <si>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</si>
  <si>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</si>
  <si>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</si>
  <si>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</si>
  <si>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</si>
  <si>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</si>
  <si>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</si>
  <si>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</si>
  <si>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</si>
  <si>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</si>
  <si>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</si>
  <si>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</si>
  <si>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</si>
  <si>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</si>
  <si>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</si>
  <si>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</si>
  <si>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</si>
  <si>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</si>
  <si>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</si>
  <si>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</si>
  <si>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</si>
  <si>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</si>
  <si>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</si>
  <si>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</si>
  <si>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</si>
  <si>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</si>
  <si>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</si>
  <si>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</si>
  <si>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</si>
  <si>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</si>
  <si>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</si>
  <si>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</si>
  <si>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</si>
  <si>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</si>
  <si>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</si>
  <si>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</si>
  <si>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</si>
  <si>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</si>
  <si>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</si>
  <si>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</si>
  <si>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</si>
  <si>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</si>
  <si>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</si>
  <si>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</si>
  <si>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</si>
  <si>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</si>
  <si>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</si>
  <si>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</si>
  <si>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</si>
  <si>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</si>
  <si>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</si>
  <si>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</si>
  <si>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</si>
  <si>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</si>
  <si>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</si>
  <si>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</si>
  <si>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</si>
  <si>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</si>
  <si>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</si>
  <si>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</si>
  <si>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</si>
  <si>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</si>
  <si>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</si>
  <si>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</si>
  <si>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</si>
  <si>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</si>
  <si>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</si>
  <si>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</si>
  <si>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</si>
  <si>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</si>
  <si>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</si>
  <si>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</si>
  <si>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</si>
  <si>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</si>
  <si>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</si>
  <si>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</si>
  <si>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</si>
  <si>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</si>
  <si>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</si>
  <si>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</si>
  <si>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</si>
  <si>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</si>
  <si>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</si>
  <si>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</si>
  <si>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</si>
  <si>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</si>
  <si>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</si>
  <si>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</si>
  <si>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</si>
  <si>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</si>
  <si>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</si>
  <si>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</si>
  <si>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</si>
  <si>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</si>
  <si>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</si>
  <si>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</si>
  <si>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</si>
  <si>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</si>
  <si>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</si>
  <si>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</si>
  <si>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</si>
  <si>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</si>
  <si>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</si>
  <si>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</si>
  <si>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</si>
  <si>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</si>
  <si>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</si>
  <si>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</si>
  <si>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</si>
  <si>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</si>
  <si>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</si>
  <si>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</si>
  <si>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</si>
  <si>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</si>
  <si>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</si>
  <si>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</si>
  <si>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</si>
  <si>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</si>
  <si>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</si>
  <si>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</si>
  <si>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</si>
  <si>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</si>
  <si>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</si>
  <si>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</si>
  <si>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</si>
  <si>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</si>
  <si>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</si>
  <si>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</si>
  <si>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</si>
  <si>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</si>
  <si>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</si>
  <si>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</si>
  <si>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</si>
  <si>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</si>
  <si>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</si>
  <si>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</si>
  <si>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</si>
  <si>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</si>
  <si>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</si>
  <si>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</si>
  <si>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</si>
  <si>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</si>
  <si>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</si>
  <si>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</si>
  <si>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</si>
  <si>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</si>
  <si>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</si>
  <si>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</si>
  <si>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</si>
  <si>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</si>
  <si>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</si>
  <si>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</si>
  <si>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</si>
  <si>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</si>
  <si>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</si>
  <si>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</si>
  <si>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</si>
  <si>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</si>
  <si>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</si>
  <si>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</si>
  <si>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</si>
  <si>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</si>
  <si>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</si>
  <si>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</si>
  <si>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</si>
  <si>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</si>
  <si>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</si>
  <si>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</si>
  <si>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</si>
  <si>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</si>
  <si>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</si>
  <si>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</si>
  <si>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</si>
  <si>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</si>
  <si>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</si>
  <si>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</si>
  <si>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</si>
  <si>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</si>
  <si>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</si>
  <si>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</si>
  <si>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</si>
  <si>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</si>
  <si>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</si>
  <si>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</si>
  <si>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</si>
  <si>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</si>
  <si>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</si>
  <si>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</si>
  <si>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</si>
  <si>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</si>
  <si>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</si>
  <si>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</si>
  <si>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</si>
  <si>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</si>
  <si>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</si>
  <si>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</si>
  <si>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</si>
  <si>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</si>
  <si>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</si>
  <si>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</si>
  <si>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</si>
  <si>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</si>
  <si>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</si>
  <si>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</si>
  <si>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</si>
  <si>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</si>
  <si>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</si>
  <si>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</si>
  <si>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</si>
  <si>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</si>
  <si>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</si>
  <si>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</si>
  <si>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</si>
  <si>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</si>
  <si>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</si>
  <si>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</si>
  <si>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</si>
  <si>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</si>
  <si>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</si>
  <si>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</si>
  <si>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</si>
  <si>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</si>
  <si>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</si>
  <si>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</si>
  <si>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</si>
  <si>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</si>
  <si>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</si>
  <si>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</si>
  <si>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</si>
  <si>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</si>
  <si>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</si>
  <si>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</si>
  <si>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</si>
  <si>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</si>
  <si>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</si>
  <si>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</si>
  <si>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</si>
  <si>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</si>
  <si>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</si>
  <si>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</si>
  <si>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</si>
  <si>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</si>
  <si>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</si>
  <si>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</si>
  <si>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</si>
  <si>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</si>
  <si>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</si>
  <si>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</si>
  <si>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</si>
  <si>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</si>
  <si>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</si>
  <si>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</si>
  <si>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</si>
  <si>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</si>
  <si>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</si>
  <si>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</si>
  <si>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</si>
  <si>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</si>
  <si>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</si>
  <si>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</si>
  <si>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</si>
  <si>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</si>
  <si>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</si>
  <si>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</si>
  <si>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</si>
  <si>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</si>
  <si>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</si>
  <si>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</si>
  <si>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</si>
  <si>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</si>
  <si>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</si>
  <si>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</si>
  <si>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</si>
  <si>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</si>
  <si>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</si>
  <si>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</si>
  <si>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</si>
  <si>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</si>
  <si>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</si>
  <si>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</si>
  <si>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</si>
  <si>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</si>
  <si>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</si>
  <si>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</si>
  <si>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</si>
  <si>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</si>
  <si>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</si>
  <si>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</si>
  <si>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</si>
  <si>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</si>
  <si>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</si>
  <si>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</si>
  <si>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</si>
  <si>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</si>
  <si>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</si>
  <si>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</si>
  <si>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</si>
  <si>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</si>
  <si>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</si>
  <si>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</si>
  <si>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</si>
  <si>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</si>
  <si>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</si>
  <si>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</si>
  <si>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</si>
  <si>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</si>
  <si>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</si>
  <si>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</si>
  <si>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</si>
  <si>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</si>
  <si>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</si>
  <si>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</si>
  <si>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</si>
  <si>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</si>
  <si>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</si>
  <si>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</si>
  <si>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</si>
  <si>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</si>
  <si>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</si>
  <si>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</si>
  <si>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</si>
  <si>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</si>
  <si>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</si>
  <si>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</si>
  <si>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</si>
  <si>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</si>
  <si>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</si>
  <si>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</si>
  <si>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</si>
  <si>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</si>
  <si>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</si>
  <si>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</si>
  <si>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</si>
  <si>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</si>
  <si>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</si>
  <si>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</si>
  <si>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</si>
  <si>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</si>
  <si>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</si>
  <si>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</si>
  <si>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</si>
  <si>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</si>
  <si>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</si>
  <si>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</si>
  <si>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</si>
  <si>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</si>
  <si>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</si>
  <si>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</si>
  <si>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</si>
  <si>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</si>
  <si>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</si>
  <si>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</si>
  <si>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</si>
  <si>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</si>
  <si>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</si>
  <si>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</si>
  <si>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</si>
  <si>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</si>
  <si>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</si>
  <si>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</si>
  <si>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</si>
  <si>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</si>
  <si>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</si>
  <si>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</si>
  <si>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</si>
  <si>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</si>
  <si>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</si>
  <si>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</si>
  <si>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</si>
  <si>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</si>
  <si>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</si>
  <si>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</si>
  <si>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</si>
  <si>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</si>
  <si>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</si>
  <si>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</si>
  <si>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</si>
  <si>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</si>
  <si>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</si>
  <si>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</si>
  <si>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</si>
  <si>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</si>
  <si>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</si>
  <si>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</si>
  <si>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</si>
  <si>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</si>
  <si>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</si>
  <si>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</si>
  <si>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</si>
  <si>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</si>
  <si>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</si>
  <si>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</si>
  <si>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</si>
  <si>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</si>
  <si>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</si>
  <si>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</si>
  <si>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</si>
  <si>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</si>
  <si>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</si>
  <si>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</si>
  <si>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</si>
  <si>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</si>
  <si>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</si>
  <si>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</si>
  <si>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</si>
  <si>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</si>
  <si>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</si>
  <si>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</si>
  <si>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</si>
  <si>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</si>
  <si>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</si>
  <si>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</si>
  <si>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</si>
  <si>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</si>
  <si>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</si>
  <si>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</si>
  <si>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</si>
  <si>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</si>
  <si>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</si>
  <si>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</si>
  <si>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</si>
  <si>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</si>
  <si>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</si>
  <si>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</si>
  <si>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</si>
  <si>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</si>
  <si>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</si>
  <si>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</si>
  <si>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</si>
  <si>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</si>
  <si>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</si>
  <si>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</si>
  <si>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</si>
  <si>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</si>
  <si>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</si>
  <si>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</si>
  <si>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</si>
  <si>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</si>
  <si>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</si>
  <si>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</si>
  <si>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</si>
  <si>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</si>
  <si>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</si>
  <si>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</si>
  <si>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</si>
  <si>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</si>
  <si>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</si>
  <si>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</si>
  <si>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</si>
  <si>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</si>
  <si>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</si>
  <si>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</si>
  <si>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</si>
  <si>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</si>
  <si>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</si>
  <si>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</si>
  <si>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</si>
  <si>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</si>
  <si>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</si>
  <si>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</si>
  <si>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</si>
  <si>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</si>
  <si>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</si>
  <si>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</si>
  <si>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</si>
  <si>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</si>
  <si>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</si>
  <si>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</si>
  <si>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</si>
  <si>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</si>
  <si>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</si>
  <si>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</si>
  <si>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</si>
  <si>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</si>
  <si>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</si>
  <si>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</si>
  <si>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</si>
  <si>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</si>
  <si>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</si>
  <si>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</si>
  <si>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</si>
  <si>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</si>
  <si>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</si>
  <si>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</si>
  <si>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</si>
  <si>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</si>
  <si>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</si>
  <si>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</si>
  <si>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</si>
  <si>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</si>
  <si>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</si>
  <si>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</si>
  <si>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</si>
  <si>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</si>
  <si>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</si>
  <si>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</si>
  <si>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</si>
  <si>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</si>
  <si>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</si>
  <si>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</si>
  <si>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</si>
  <si>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</si>
  <si>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</si>
  <si>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</si>
  <si>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</si>
  <si>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</si>
  <si>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</si>
  <si>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</si>
  <si>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</si>
  <si>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</si>
  <si>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</si>
  <si>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</si>
  <si>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</si>
  <si>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</si>
  <si>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</si>
  <si>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</si>
  <si>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</si>
  <si>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</si>
  <si>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</si>
  <si>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</si>
  <si>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</si>
  <si>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</si>
  <si>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</si>
  <si>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</si>
  <si>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</si>
  <si>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</si>
  <si>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</si>
  <si>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</si>
  <si>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</si>
  <si>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</si>
  <si>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</si>
  <si>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</si>
  <si>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</si>
  <si>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</si>
  <si>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</si>
  <si>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</si>
  <si>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</si>
  <si>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</si>
  <si>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</si>
  <si>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</si>
  <si>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</si>
  <si>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</si>
  <si>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</si>
  <si>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</si>
  <si>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</si>
  <si>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</si>
  <si>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</si>
  <si>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</si>
  <si>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</si>
  <si>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</si>
  <si>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</si>
  <si>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</si>
  <si>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</si>
  <si>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</si>
  <si>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</si>
  <si>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</si>
  <si>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</si>
  <si>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</si>
  <si>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</si>
  <si>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</si>
  <si>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</si>
  <si>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</si>
  <si>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</si>
  <si>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</si>
  <si>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</si>
  <si>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</si>
  <si>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</si>
  <si>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</si>
  <si>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</si>
  <si>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</si>
  <si>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</si>
  <si>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</si>
  <si>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</si>
  <si>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</si>
  <si>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</si>
  <si>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</si>
  <si>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</si>
  <si>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</si>
  <si>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</si>
  <si>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</si>
  <si>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</si>
  <si>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</si>
  <si>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</si>
  <si>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</si>
  <si>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</si>
  <si>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</si>
  <si>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</si>
  <si>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</si>
  <si>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</si>
  <si>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</si>
  <si>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</si>
  <si>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</si>
  <si>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</si>
  <si>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</si>
  <si>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</si>
  <si>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</si>
  <si>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</si>
  <si>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</si>
  <si>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</si>
  <si>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</si>
  <si>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</si>
  <si>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</si>
  <si>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</si>
  <si>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</si>
  <si>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</si>
  <si>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</si>
  <si>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</si>
  <si>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</si>
  <si>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</si>
  <si>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</si>
  <si>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</si>
  <si>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</si>
  <si>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</si>
  <si>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</si>
  <si>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</si>
  <si>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</si>
  <si>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</si>
  <si>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</si>
  <si>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</si>
  <si>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</si>
  <si>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</si>
  <si>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</si>
  <si>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</si>
  <si>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</si>
  <si>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</si>
  <si>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</si>
  <si>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</si>
  <si>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</si>
  <si>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</si>
  <si>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</si>
  <si>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</si>
  <si>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</si>
  <si>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</si>
  <si>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</si>
  <si>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</si>
  <si>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</si>
  <si>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</si>
  <si>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</si>
  <si>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</si>
  <si>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</si>
  <si>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</si>
  <si>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</si>
  <si>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</si>
  <si>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</si>
  <si>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</si>
  <si>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</si>
  <si>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</si>
  <si>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</si>
  <si>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</si>
  <si>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</si>
  <si>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</si>
  <si>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</si>
  <si>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</si>
  <si>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</si>
  <si>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</si>
  <si>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</si>
  <si>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</si>
  <si>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</si>
  <si>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</si>
  <si>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</si>
  <si>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</si>
  <si>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</si>
  <si>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</si>
  <si>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</si>
  <si>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</si>
  <si>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</si>
  <si>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</si>
  <si>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</si>
  <si>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</si>
  <si>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</si>
  <si>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</si>
  <si>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</si>
  <si>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</si>
  <si>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</si>
  <si>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</si>
  <si>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</si>
  <si>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</si>
  <si>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</si>
  <si>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</si>
  <si>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</si>
  <si>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</si>
  <si>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</si>
  <si>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</si>
  <si>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</si>
  <si>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</si>
  <si>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</si>
  <si>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</si>
  <si>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</si>
  <si>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</si>
  <si>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</si>
  <si>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</si>
  <si>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</si>
  <si>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</si>
  <si>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</si>
  <si>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</si>
  <si>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</si>
  <si>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</si>
  <si>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</si>
  <si>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</si>
  <si>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</si>
  <si>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</si>
  <si>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</si>
  <si>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</si>
  <si>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</si>
  <si>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</si>
  <si>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</si>
  <si>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</si>
  <si>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</si>
  <si>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</si>
  <si>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</si>
  <si>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</si>
  <si>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</si>
  <si>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</si>
  <si>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</si>
  <si>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</si>
  <si>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</si>
  <si>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</si>
  <si>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</si>
  <si>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</si>
  <si>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</si>
  <si>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</si>
  <si>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</si>
  <si>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</si>
  <si>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</si>
  <si>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</si>
  <si>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</si>
  <si>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</si>
  <si>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</si>
  <si>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</si>
  <si>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</si>
  <si>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</si>
  <si>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</si>
  <si>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</si>
  <si>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</si>
  <si>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</si>
  <si>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</si>
  <si>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</si>
  <si>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</si>
  <si>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</si>
  <si>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</si>
  <si>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</si>
  <si>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</si>
  <si>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</si>
  <si>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</si>
  <si>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</si>
  <si>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</si>
  <si>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</si>
  <si>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</si>
  <si>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</si>
  <si>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</si>
  <si>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</si>
  <si>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</si>
  <si>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</si>
  <si>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</si>
  <si>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</si>
  <si>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</si>
  <si>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</si>
  <si>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</si>
  <si>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</si>
  <si>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</si>
  <si>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</si>
  <si>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</si>
  <si>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</si>
  <si>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</si>
  <si>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</si>
  <si>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</si>
  <si>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</si>
  <si>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</si>
  <si>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</si>
  <si>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</si>
  <si>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</si>
  <si>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</si>
  <si>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</si>
  <si>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</si>
  <si>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</si>
  <si>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</si>
  <si>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</si>
  <si>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</si>
  <si>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</si>
  <si>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</si>
  <si>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</si>
  <si>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</si>
  <si>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</si>
  <si>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</si>
  <si>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</si>
  <si>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</si>
  <si>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</si>
  <si>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</si>
  <si>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</si>
  <si>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</si>
  <si>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</si>
  <si>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</si>
  <si>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</si>
  <si>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</si>
  <si>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</si>
  <si>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</si>
  <si>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</si>
  <si>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</si>
  <si>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</si>
  <si>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</si>
  <si>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</si>
  <si>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</si>
  <si>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</si>
  <si>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</si>
  <si>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</si>
  <si>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</si>
  <si>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</si>
  <si>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</si>
  <si>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</si>
  <si>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</si>
  <si>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</si>
  <si>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</si>
  <si>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</si>
  <si>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</si>
  <si>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</si>
  <si>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</si>
  <si>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</si>
  <si>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</si>
  <si>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</si>
  <si>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</si>
  <si>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</si>
  <si>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</si>
  <si>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</si>
  <si>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</si>
  <si>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</si>
  <si>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</si>
  <si>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</si>
  <si>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</si>
  <si>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</si>
  <si>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</si>
  <si>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</si>
  <si>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</si>
  <si>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</si>
  <si>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</si>
  <si>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</si>
  <si>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</si>
  <si>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</si>
  <si>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</si>
  <si>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</si>
  <si>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</si>
  <si>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</si>
  <si>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</si>
  <si>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</si>
  <si>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</si>
  <si>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</si>
  <si>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</si>
  <si>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</si>
  <si>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</si>
  <si>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</si>
  <si>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</si>
  <si>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</si>
  <si>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</si>
  <si>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</si>
  <si>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</si>
  <si>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</si>
  <si>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</si>
  <si>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</si>
  <si>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</si>
  <si>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</si>
  <si>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</si>
  <si>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</si>
  <si>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</si>
  <si>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</si>
  <si>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</si>
  <si>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</si>
  <si>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</si>
  <si>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</si>
  <si>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</si>
  <si>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</si>
  <si>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</si>
  <si>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</si>
  <si>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</si>
  <si>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</si>
  <si>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</si>
  <si>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</si>
  <si>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</si>
  <si>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</si>
  <si>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</si>
  <si>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</si>
  <si>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</si>
  <si>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</si>
  <si>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</si>
  <si>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</si>
  <si>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</si>
  <si>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</si>
  <si>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</si>
  <si>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</si>
  <si>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</si>
  <si>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</si>
  <si>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</si>
  <si>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</si>
  <si>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</si>
  <si>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</si>
  <si>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</si>
  <si>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</si>
  <si>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</si>
  <si>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</si>
  <si>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</si>
  <si>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</si>
  <si>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</si>
  <si>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</si>
  <si>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</si>
  <si>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</si>
  <si>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</si>
  <si>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</si>
  <si>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</si>
  <si>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</si>
  <si>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</si>
  <si>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</si>
  <si>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</si>
  <si>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</si>
  <si>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</si>
  <si>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</si>
  <si>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</si>
  <si>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</si>
  <si>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</si>
  <si>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</si>
  <si>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</si>
  <si>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</si>
  <si>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</si>
  <si>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</si>
  <si>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</si>
  <si>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</si>
  <si>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</si>
  <si>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</si>
  <si>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</si>
  <si>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</si>
  <si>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</si>
  <si>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</si>
  <si>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</si>
  <si>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</si>
  <si>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</si>
  <si>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</si>
  <si>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</si>
  <si>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</si>
  <si>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</si>
  <si>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</si>
  <si>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</si>
  <si>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</si>
  <si>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</si>
  <si>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</si>
  <si>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</si>
  <si>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</si>
  <si>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</si>
  <si>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</si>
  <si>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</si>
  <si>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</si>
  <si>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</si>
  <si>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</si>
  <si>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</si>
  <si>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</si>
  <si>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</si>
  <si>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</si>
  <si>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</si>
  <si>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</si>
  <si>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</si>
  <si>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</si>
  <si>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</si>
  <si>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</si>
  <si>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</si>
  <si>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</si>
  <si>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</si>
  <si>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</si>
  <si>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</si>
  <si>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</si>
  <si>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</si>
  <si>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</si>
  <si>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</si>
  <si>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</si>
  <si>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</si>
  <si>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</si>
  <si>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</si>
  <si>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</si>
  <si>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</si>
  <si>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</si>
  <si>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</si>
  <si>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</si>
  <si>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</si>
  <si>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</si>
  <si>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</si>
  <si>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</si>
  <si>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</si>
  <si>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</si>
  <si>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</si>
  <si>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</si>
  <si>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</si>
  <si>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</si>
  <si>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</si>
  <si>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</si>
  <si>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</si>
  <si>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</si>
  <si>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</si>
  <si>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</si>
  <si>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</si>
  <si>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</si>
  <si>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</si>
  <si>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</si>
  <si>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</si>
  <si>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</si>
  <si>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</si>
  <si>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</si>
  <si>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</si>
  <si>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</si>
  <si>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</si>
  <si>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</si>
  <si>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</si>
  <si>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</si>
  <si>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</si>
  <si>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</si>
  <si>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</si>
  <si>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</si>
  <si>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</si>
  <si>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</si>
  <si>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</si>
  <si>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</si>
  <si>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</si>
  <si>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</si>
  <si>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</si>
  <si>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</si>
  <si>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</si>
  <si>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</si>
  <si>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</si>
  <si>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</si>
  <si>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</si>
  <si>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</si>
  <si>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</si>
  <si>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</si>
  <si>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</si>
  <si>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</si>
  <si>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</si>
  <si>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</si>
  <si>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</si>
  <si>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</si>
  <si>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</si>
  <si>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</si>
  <si>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</si>
  <si>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</si>
  <si>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</si>
  <si>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</si>
  <si>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</si>
  <si>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</si>
  <si>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</si>
  <si>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</si>
  <si>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</si>
  <si>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</si>
  <si>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</si>
  <si>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</si>
  <si>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</si>
  <si>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</si>
  <si>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</si>
  <si>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</si>
  <si>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</si>
  <si>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</si>
  <si>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</si>
  <si>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</si>
  <si>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</si>
  <si>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</si>
  <si>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</si>
  <si>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</si>
  <si>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</si>
  <si>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</si>
  <si>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</si>
  <si>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</si>
  <si>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</si>
  <si>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</si>
  <si>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</si>
  <si>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</si>
  <si>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</si>
  <si>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</si>
  <si>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</si>
  <si>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</si>
  <si>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</si>
  <si>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</si>
  <si>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</si>
  <si>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</si>
  <si>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</si>
  <si>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</si>
  <si>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</si>
  <si>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</si>
  <si>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</si>
  <si>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</si>
  <si>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</si>
  <si>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</si>
  <si>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</si>
  <si>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</si>
  <si>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</si>
  <si>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</si>
  <si>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</si>
  <si>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</si>
  <si>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</si>
  <si>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</si>
  <si>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</si>
  <si>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</si>
  <si>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</si>
  <si>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</si>
  <si>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</si>
  <si>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</si>
  <si>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</si>
  <si>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</si>
  <si>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</si>
  <si>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</si>
  <si>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</si>
  <si>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</si>
  <si>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</si>
  <si>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</si>
  <si>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</si>
  <si>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</si>
  <si>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</si>
  <si>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</si>
  <si>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</si>
  <si>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</si>
  <si>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</si>
  <si>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</si>
  <si>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</si>
  <si>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</si>
  <si>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</si>
  <si>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</si>
  <si>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</si>
  <si>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</si>
  <si>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</si>
  <si>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</si>
  <si>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</si>
  <si>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</si>
  <si>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</si>
  <si>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</si>
  <si>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</si>
  <si>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</si>
  <si>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</si>
  <si>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</si>
  <si>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</si>
  <si>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</si>
  <si>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</si>
  <si>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</si>
  <si>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</si>
  <si>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</si>
  <si>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</si>
  <si>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</si>
  <si>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</si>
  <si>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</si>
  <si>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</si>
  <si>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</si>
  <si>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</si>
  <si>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</si>
  <si>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</si>
  <si>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</si>
  <si>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</si>
  <si>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</si>
  <si>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</si>
  <si>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</si>
  <si>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</si>
  <si>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</si>
  <si>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</si>
  <si>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</si>
  <si>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</si>
  <si>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</si>
  <si>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</si>
  <si>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</si>
  <si>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</si>
  <si>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</si>
  <si>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</si>
  <si>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</si>
  <si>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</si>
  <si>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</si>
  <si>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</si>
  <si>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</si>
  <si>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</si>
  <si>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</si>
  <si>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</si>
  <si>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</si>
  <si>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</si>
  <si>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</si>
  <si>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</si>
  <si>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</si>
  <si>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</si>
  <si>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</si>
  <si>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</si>
  <si>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</si>
  <si>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</si>
  <si>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</si>
  <si>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</si>
  <si>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</si>
  <si>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</si>
  <si>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</si>
  <si>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</si>
  <si>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</si>
  <si>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</si>
  <si>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</si>
  <si>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</si>
  <si>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</si>
  <si>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</si>
  <si>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</si>
  <si>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</si>
  <si>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</si>
  <si>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</si>
  <si>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</si>
  <si>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</si>
  <si>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</si>
  <si>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</si>
  <si>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</si>
  <si>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</si>
  <si>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</si>
  <si>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</si>
  <si>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</si>
  <si>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</si>
  <si>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</si>
  <si>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</si>
  <si>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</si>
  <si>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</si>
  <si>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</si>
  <si>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</si>
  <si>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</si>
  <si>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</si>
  <si>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</si>
  <si>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</si>
  <si>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</si>
  <si>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</si>
  <si>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</si>
  <si>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</si>
  <si>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</si>
  <si>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</si>
  <si>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</si>
  <si>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</si>
  <si>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</si>
  <si>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</si>
  <si>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</si>
  <si>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</si>
  <si>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</si>
  <si>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</si>
  <si>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</si>
  <si>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</si>
  <si>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</si>
  <si>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</si>
  <si>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</si>
  <si>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</si>
  <si>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</si>
  <si>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</si>
  <si>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</si>
  <si>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</si>
  <si>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</si>
  <si>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</si>
  <si>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</si>
  <si>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</si>
  <si>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</si>
  <si>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</si>
  <si>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</si>
  <si>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</si>
  <si>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</si>
  <si>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</si>
  <si>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</si>
  <si>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</si>
  <si>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</si>
  <si>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</si>
  <si>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</si>
  <si>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</si>
  <si>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</si>
  <si>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</si>
  <si>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</si>
  <si>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</si>
  <si>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</si>
  <si>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</si>
  <si>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</si>
  <si>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</si>
  <si>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</si>
  <si>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</si>
  <si>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</si>
  <si>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</si>
  <si>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</si>
  <si>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</si>
  <si>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</si>
  <si>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</si>
  <si>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</si>
  <si>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</si>
  <si>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</si>
  <si>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</si>
  <si>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</si>
  <si>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</si>
  <si>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</si>
  <si>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</si>
  <si>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</si>
  <si>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</si>
  <si>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</si>
  <si>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</si>
  <si>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</si>
  <si>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</si>
  <si>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</si>
  <si>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</si>
  <si>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</si>
  <si>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</si>
  <si>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</si>
  <si>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</si>
  <si>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</si>
  <si>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</si>
  <si>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</si>
  <si>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</si>
  <si>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</si>
  <si>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</si>
  <si>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</si>
  <si>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</si>
  <si>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</si>
  <si>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</si>
  <si>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</si>
  <si>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</si>
  <si>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</si>
  <si>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</si>
  <si>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</si>
  <si>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</si>
  <si>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</si>
  <si>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</si>
  <si>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</si>
  <si>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</si>
  <si>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</si>
  <si>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</si>
  <si>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</si>
  <si>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</si>
  <si>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</si>
  <si>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</si>
  <si>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</si>
  <si>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</si>
  <si>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</si>
  <si>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</si>
  <si>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</si>
  <si>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</si>
  <si>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</si>
  <si>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</si>
  <si>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</si>
  <si>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</si>
  <si>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</si>
  <si>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</si>
  <si>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</si>
  <si>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</si>
  <si>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</si>
  <si>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</si>
  <si>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</si>
  <si>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</si>
  <si>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</si>
  <si>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</si>
  <si>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</si>
  <si>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</si>
  <si>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</si>
  <si>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</si>
  <si>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</si>
  <si>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</si>
  <si>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</si>
  <si>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</si>
  <si>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</si>
  <si>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</si>
  <si>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</si>
  <si>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</si>
  <si>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</si>
  <si>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</si>
  <si>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</si>
  <si>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</si>
  <si>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</si>
  <si>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</si>
  <si>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</si>
  <si>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</si>
  <si>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</si>
  <si>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</si>
  <si>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</si>
  <si>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</si>
  <si>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</si>
  <si>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</si>
  <si>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</si>
  <si>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</si>
  <si>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</si>
  <si>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</si>
  <si>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</si>
  <si>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</si>
  <si>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</si>
  <si>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</si>
  <si>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</si>
  <si>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</si>
  <si>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</si>
  <si>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</si>
  <si>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</si>
  <si>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</si>
  <si>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</si>
  <si>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</si>
  <si>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</si>
  <si>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</si>
  <si>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</si>
  <si>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</si>
  <si>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</si>
  <si>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</si>
  <si>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</si>
  <si>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</si>
  <si>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</si>
  <si>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</si>
  <si>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</si>
  <si>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</si>
  <si>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</si>
  <si>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</si>
  <si>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</si>
  <si>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</si>
  <si>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</si>
  <si>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</si>
  <si>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</si>
  <si>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</si>
  <si>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</si>
  <si>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</si>
  <si>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</si>
  <si>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</si>
  <si>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</si>
  <si>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</si>
  <si>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</si>
  <si>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</si>
  <si>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</si>
  <si>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</si>
  <si>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</si>
  <si>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</si>
  <si>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</si>
  <si>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</si>
  <si>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</si>
  <si>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</si>
  <si>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</si>
  <si>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</si>
  <si>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</si>
  <si>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</si>
  <si>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</si>
  <si>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</si>
  <si>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</si>
  <si>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</si>
  <si>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</si>
  <si>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</si>
  <si>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</si>
  <si>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</si>
  <si>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</si>
  <si>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</si>
  <si>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</si>
  <si>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</si>
  <si>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</si>
  <si>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</si>
  <si>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</si>
  <si>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</si>
  <si>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</si>
  <si>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</si>
  <si>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</si>
  <si>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</si>
  <si>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</si>
  <si>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</si>
  <si>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</si>
  <si>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</si>
  <si>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</si>
  <si>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</si>
  <si>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</si>
  <si>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</si>
  <si>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</si>
  <si>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</si>
  <si>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</si>
  <si>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</si>
  <si>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</si>
  <si>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</si>
  <si>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</si>
  <si>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</si>
  <si>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</si>
  <si>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</si>
  <si>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</si>
  <si>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</si>
  <si>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</si>
  <si>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</si>
  <si>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</si>
  <si>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</si>
  <si>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</si>
  <si>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</si>
  <si>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</si>
  <si>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</si>
  <si>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</si>
  <si>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</si>
  <si>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</si>
  <si>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</si>
  <si>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</si>
  <si>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</si>
  <si>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</si>
  <si>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</si>
  <si>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</si>
  <si>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</si>
  <si>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</si>
  <si>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</si>
  <si>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</si>
  <si>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</si>
  <si>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</si>
  <si>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</si>
  <si>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</si>
  <si>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</si>
  <si>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</si>
  <si>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</si>
  <si>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</si>
  <si>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</si>
  <si>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</si>
  <si>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</si>
  <si>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</si>
  <si>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</si>
  <si>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</si>
  <si>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</si>
  <si>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</si>
  <si>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</si>
  <si>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</si>
  <si>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</si>
  <si>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</si>
  <si>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</si>
  <si>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</si>
  <si>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</si>
  <si>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</si>
  <si>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</si>
  <si>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</si>
  <si>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</si>
  <si>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</si>
  <si>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</si>
  <si>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</si>
  <si>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</si>
  <si>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</si>
  <si>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</si>
  <si>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</si>
  <si>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</si>
  <si>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</si>
  <si>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</si>
  <si>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</si>
  <si>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</si>
  <si>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</si>
  <si>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</si>
  <si>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</si>
  <si>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</si>
  <si>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</si>
  <si>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</si>
  <si>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</si>
  <si>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</si>
  <si>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</si>
  <si>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</si>
  <si>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</si>
  <si>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</si>
  <si>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</si>
  <si>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</si>
  <si>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</si>
  <si>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</si>
  <si>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</si>
  <si>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</si>
  <si>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</si>
  <si>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</si>
  <si>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</si>
  <si>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</si>
  <si>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</si>
  <si>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</si>
  <si>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</si>
  <si>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</si>
  <si>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</si>
  <si>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</si>
  <si>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</si>
  <si>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</si>
  <si>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</si>
  <si>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</si>
  <si>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</si>
  <si>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</si>
  <si>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</si>
  <si>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</si>
  <si>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</si>
  <si>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</si>
  <si>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</si>
  <si>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</si>
  <si>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</si>
  <si>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</si>
  <si>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</si>
  <si>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</si>
  <si>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</si>
  <si>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</si>
  <si>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</si>
  <si>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</si>
  <si>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</si>
  <si>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</si>
  <si>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</si>
  <si>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</si>
  <si>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</si>
  <si>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</si>
  <si>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</si>
  <si>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</si>
  <si>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</si>
  <si>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</si>
  <si>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</si>
  <si>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</si>
  <si>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</si>
  <si>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</si>
  <si>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</si>
  <si>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</si>
  <si>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</si>
  <si>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</si>
  <si>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</si>
  <si>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</si>
  <si>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</si>
  <si>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</si>
  <si>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</si>
  <si>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</si>
  <si>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</si>
  <si>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</si>
  <si>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</si>
  <si>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</si>
  <si>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</si>
  <si>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</si>
  <si>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</si>
  <si>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</si>
  <si>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</si>
  <si>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</si>
  <si>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</si>
  <si>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</si>
  <si>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</si>
  <si>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</si>
  <si>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</si>
  <si>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</si>
  <si>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</si>
  <si>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</si>
  <si>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</si>
  <si>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</si>
  <si>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</si>
  <si>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</si>
  <si>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</si>
  <si>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</si>
  <si>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</si>
  <si>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</si>
  <si>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</si>
  <si>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</si>
  <si>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</si>
  <si>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</si>
  <si>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</si>
  <si>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</si>
  <si>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</si>
  <si>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</si>
  <si>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</si>
  <si>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</si>
  <si>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</si>
  <si>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</si>
  <si>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</si>
  <si>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</si>
  <si>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</si>
  <si>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</si>
  <si>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</si>
  <si>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</si>
  <si>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</si>
  <si>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</si>
  <si>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</si>
  <si>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</si>
  <si>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</si>
  <si>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</si>
  <si>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</si>
  <si>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</si>
  <si>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</si>
  <si>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</si>
  <si>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</si>
  <si>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</si>
  <si>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</si>
  <si>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</si>
  <si>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</si>
  <si>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</si>
  <si>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</si>
  <si>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</si>
  <si>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</si>
  <si>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</si>
  <si>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</si>
  <si>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</si>
  <si>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</si>
  <si>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</si>
  <si>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</si>
  <si>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</si>
  <si>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</si>
  <si>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</si>
  <si>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</si>
  <si>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</si>
  <si>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</si>
  <si>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</si>
  <si>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</si>
  <si>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</si>
  <si>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</si>
  <si>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</si>
  <si>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</si>
  <si>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</si>
  <si>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</si>
  <si>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</si>
  <si>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</si>
  <si>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</si>
  <si>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</si>
  <si>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</si>
  <si>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</si>
  <si>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</si>
  <si>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</si>
  <si>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</si>
  <si>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</si>
  <si>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</si>
  <si>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</si>
  <si>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</si>
  <si>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</si>
  <si>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</si>
  <si>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</si>
  <si>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</si>
  <si>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</si>
  <si>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</si>
  <si>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</si>
  <si>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</si>
  <si>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</si>
  <si>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</si>
  <si>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</si>
  <si>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</si>
  <si>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</si>
  <si>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</si>
  <si>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</si>
  <si>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</si>
  <si>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</si>
  <si>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</si>
  <si>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</si>
  <si>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</si>
  <si>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</si>
  <si>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</si>
  <si>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</si>
  <si>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</si>
  <si>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</si>
  <si>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</si>
  <si>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</si>
  <si>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</si>
  <si>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</si>
  <si>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</si>
  <si>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</si>
  <si>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</si>
  <si>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</si>
  <si>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</si>
  <si>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</si>
  <si>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</si>
  <si>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</si>
  <si>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</si>
  <si>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</si>
  <si>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</si>
  <si>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</si>
  <si>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</si>
  <si>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</si>
  <si>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</si>
  <si>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</si>
  <si>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</si>
  <si>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</si>
  <si>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</si>
  <si>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</si>
  <si>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</si>
  <si>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</si>
  <si>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</si>
  <si>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</si>
  <si>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</si>
  <si>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</si>
  <si>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</si>
  <si>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</si>
  <si>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</si>
  <si>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</si>
  <si>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</si>
  <si>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</si>
  <si>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</si>
  <si>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</si>
  <si>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</si>
  <si>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</si>
  <si>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</si>
  <si>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</si>
  <si>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</si>
  <si>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</si>
  <si>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</si>
  <si>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</si>
  <si>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</si>
  <si>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</si>
  <si>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</si>
  <si>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</si>
  <si>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</si>
  <si>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</si>
  <si>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</si>
  <si>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</si>
  <si>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</si>
  <si>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</si>
  <si>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</si>
  <si>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</si>
  <si>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</si>
  <si>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</si>
  <si>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</si>
  <si>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</si>
  <si>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</si>
  <si>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</si>
  <si>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</si>
  <si>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</si>
  <si>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</si>
  <si>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</si>
  <si>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</si>
  <si>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</si>
  <si>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</si>
  <si>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</si>
  <si>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</si>
  <si>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</si>
  <si>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</si>
  <si>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</si>
  <si>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</si>
  <si>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</si>
  <si>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</si>
  <si>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</si>
  <si>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</si>
  <si>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</si>
  <si>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</si>
  <si>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</si>
  <si>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</si>
  <si>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</si>
  <si>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</si>
  <si>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</si>
  <si>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</si>
  <si>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</si>
  <si>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</si>
  <si>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</si>
  <si>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</si>
  <si>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</si>
  <si>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</si>
  <si>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</si>
  <si>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</si>
  <si>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</si>
  <si>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</si>
  <si>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</si>
  <si>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</si>
  <si>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</si>
  <si>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</si>
  <si>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</si>
  <si>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</si>
  <si>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</si>
  <si>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</si>
  <si>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</si>
  <si>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</si>
  <si>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</si>
  <si>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</si>
  <si>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</si>
  <si>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</si>
  <si>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</si>
  <si>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</si>
  <si>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</si>
  <si>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</si>
  <si>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</si>
  <si>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</si>
  <si>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</si>
  <si>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</si>
  <si>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</si>
  <si>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</si>
  <si>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</si>
  <si>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</si>
  <si>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</si>
  <si>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</si>
  <si>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</si>
  <si>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</si>
  <si>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</si>
  <si>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</si>
  <si>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</si>
  <si>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</si>
  <si>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</si>
  <si>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</si>
  <si>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</si>
  <si>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</si>
  <si>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</si>
  <si>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</si>
  <si>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</si>
  <si>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</si>
  <si>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</si>
  <si>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</si>
  <si>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</si>
  <si>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</si>
  <si>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</si>
  <si>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</si>
  <si>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</si>
  <si>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</si>
  <si>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</si>
  <si>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</si>
  <si>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</si>
  <si>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</si>
  <si>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</si>
  <si>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</si>
  <si>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</si>
  <si>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</si>
  <si>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</si>
  <si>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</si>
  <si>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</si>
  <si>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</si>
  <si>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</si>
  <si>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</si>
  <si>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</si>
  <si>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</si>
  <si>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</si>
  <si>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</si>
  <si>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</si>
  <si>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</si>
  <si>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</si>
  <si>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</si>
  <si>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</si>
  <si>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</si>
  <si>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</si>
  <si>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</si>
  <si>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</si>
  <si>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</si>
  <si>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</si>
  <si>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</si>
  <si>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</si>
  <si>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</si>
  <si>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</si>
  <si>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</si>
  <si>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</si>
  <si>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</si>
  <si>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</si>
  <si>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</si>
  <si>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</si>
  <si>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</si>
  <si>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</si>
  <si>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</si>
  <si>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</si>
  <si>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</si>
  <si>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</si>
  <si>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</si>
  <si>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</si>
  <si>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</si>
  <si>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</si>
  <si>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</si>
  <si>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</si>
  <si>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</si>
  <si>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</si>
  <si>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</si>
  <si>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</si>
  <si>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</si>
  <si>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</si>
  <si>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</si>
  <si>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</si>
  <si>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</si>
  <si>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</si>
  <si>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</si>
  <si>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</si>
  <si>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</si>
  <si>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</si>
  <si>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</si>
  <si>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</si>
  <si>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</si>
  <si>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</si>
  <si>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</si>
  <si>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</si>
  <si>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</si>
  <si>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</si>
  <si>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</si>
  <si>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</si>
  <si>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</si>
  <si>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</si>
  <si>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</si>
  <si>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</si>
  <si>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</si>
  <si>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</si>
  <si>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</si>
  <si>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</si>
  <si>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</si>
  <si>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</si>
  <si>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</si>
  <si>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</si>
  <si>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</si>
  <si>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</si>
  <si>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</si>
  <si>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</si>
  <si>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</si>
  <si>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</si>
  <si>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</si>
  <si>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</si>
  <si>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</si>
  <si>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</si>
  <si>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</si>
  <si>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</si>
  <si>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</si>
  <si>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</si>
  <si>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</si>
  <si>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</si>
  <si>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</si>
  <si>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</si>
  <si>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</si>
  <si>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</si>
  <si>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</si>
  <si>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</si>
  <si>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</si>
  <si>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</si>
  <si>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</si>
  <si>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</si>
  <si>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</si>
  <si>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</si>
  <si>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</si>
  <si>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</si>
  <si>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</si>
  <si>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</si>
  <si>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</si>
  <si>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</si>
  <si>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</si>
  <si>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</si>
  <si>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</si>
  <si>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</si>
  <si>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</si>
  <si>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</si>
  <si>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</si>
  <si>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</si>
  <si>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</si>
  <si>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</si>
  <si>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</si>
  <si>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</si>
  <si>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</si>
  <si>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</si>
  <si>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</si>
  <si>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</si>
  <si>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</si>
  <si>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</si>
  <si>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</si>
  <si>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</si>
  <si>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</si>
  <si>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</si>
  <si>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</si>
  <si>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</si>
  <si>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</si>
  <si>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</si>
  <si>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</si>
  <si>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</si>
  <si>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</si>
  <si>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</si>
  <si>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</si>
  <si>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</si>
  <si>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</si>
  <si>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</si>
  <si>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</si>
  <si>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</si>
  <si>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</si>
  <si>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</si>
  <si>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</si>
  <si>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</si>
  <si>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</si>
  <si>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</si>
  <si>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</si>
  <si>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</si>
  <si>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</si>
  <si>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</si>
  <si>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</si>
  <si>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</si>
  <si>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</si>
  <si>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</si>
  <si>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</si>
  <si>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</si>
  <si>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</si>
  <si>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</si>
  <si>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</si>
  <si>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</si>
  <si>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</si>
  <si>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</si>
  <si>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</si>
  <si>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</si>
  <si>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</si>
  <si>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</si>
  <si>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</si>
  <si>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</si>
  <si>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</si>
  <si>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</si>
  <si>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</si>
  <si>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</si>
  <si>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</si>
  <si>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</si>
  <si>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</si>
  <si>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</si>
  <si>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</si>
  <si>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</si>
  <si>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</si>
  <si>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</si>
  <si>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</si>
  <si>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</si>
  <si>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</si>
  <si>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</si>
  <si>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</si>
  <si>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</si>
  <si>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</si>
  <si>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</si>
  <si>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</si>
  <si>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</si>
  <si>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</si>
  <si>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</si>
  <si>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</si>
  <si>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</si>
  <si>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</si>
  <si>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</si>
  <si>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</si>
  <si>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</si>
  <si>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</si>
  <si>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</si>
  <si>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</si>
  <si>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</si>
  <si>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</si>
  <si>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</si>
  <si>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</si>
  <si>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</si>
  <si>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</si>
  <si>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</si>
  <si>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</si>
  <si>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</si>
  <si>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</si>
  <si>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</si>
  <si>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</si>
  <si>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</si>
  <si>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</si>
  <si>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</si>
  <si>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</si>
  <si>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</si>
  <si>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</si>
  <si>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</si>
  <si>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</si>
  <si>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</si>
  <si>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</si>
  <si>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</si>
  <si>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</si>
  <si>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</si>
  <si>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</si>
  <si>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</si>
  <si>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</si>
  <si>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</si>
  <si>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</si>
  <si>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</si>
  <si>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</si>
  <si>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</si>
  <si>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</si>
  <si>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</si>
  <si>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</si>
  <si>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</si>
  <si>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</si>
  <si>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</si>
  <si>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</si>
  <si>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</si>
  <si>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</si>
  <si>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</si>
  <si>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</si>
  <si>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</si>
  <si>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</si>
  <si>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</si>
  <si>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</si>
  <si>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</si>
  <si>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</si>
  <si>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</si>
  <si>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</si>
  <si>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</si>
  <si>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</si>
  <si>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</si>
  <si>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</si>
  <si>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</si>
  <si>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</si>
  <si>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</si>
  <si>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</si>
  <si>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</si>
  <si>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</si>
  <si>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</si>
  <si>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</si>
  <si>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</si>
  <si>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</si>
  <si>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</si>
  <si>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</si>
  <si>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</si>
  <si>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</si>
  <si>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</si>
  <si>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</si>
  <si>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</si>
  <si>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</si>
  <si>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</si>
  <si>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</si>
  <si>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</si>
  <si>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</si>
  <si>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</si>
  <si>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</si>
  <si>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</si>
  <si>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</si>
  <si>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</si>
  <si>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</si>
  <si>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</si>
  <si>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</si>
  <si>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</si>
  <si>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</si>
  <si>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</si>
  <si>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</si>
  <si>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</si>
  <si>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</si>
  <si>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</si>
  <si>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</si>
  <si>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</si>
  <si>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</si>
  <si>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</si>
  <si>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</si>
  <si>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</si>
  <si>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</si>
  <si>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</si>
  <si>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</si>
  <si>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</si>
  <si>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</si>
  <si>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</si>
  <si>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</si>
  <si>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</si>
  <si>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</si>
  <si>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</si>
  <si>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</si>
  <si>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</si>
  <si>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</si>
  <si>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</si>
  <si>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</si>
  <si>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</si>
  <si>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</si>
  <si>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</si>
  <si>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</si>
  <si>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</si>
  <si>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</si>
  <si>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</si>
  <si>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</si>
  <si>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</si>
  <si>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</si>
  <si>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</si>
  <si>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</si>
  <si>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</si>
  <si>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</si>
  <si>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</si>
  <si>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</si>
  <si>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</si>
  <si>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</si>
  <si>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</si>
  <si>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</si>
  <si>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</si>
  <si>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</si>
  <si>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</si>
  <si>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</si>
  <si>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</si>
  <si>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</si>
  <si>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</si>
  <si>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</si>
  <si>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</si>
  <si>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</si>
  <si>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</si>
  <si>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</si>
  <si>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</si>
  <si>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</si>
  <si>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</si>
  <si>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</si>
  <si>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</si>
  <si>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</si>
  <si>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</si>
  <si>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</si>
  <si>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</si>
  <si>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</si>
  <si>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</si>
  <si>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</si>
  <si>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</si>
  <si>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</si>
  <si>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</si>
  <si>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</si>
  <si>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</si>
  <si>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</si>
  <si>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</si>
  <si>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</si>
  <si>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</si>
  <si>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</si>
  <si>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</si>
  <si>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</si>
  <si>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</si>
  <si>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</si>
  <si>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</si>
  <si>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</si>
  <si>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</si>
  <si>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</si>
  <si>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</si>
  <si>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</si>
  <si>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</si>
  <si>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</si>
  <si>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</si>
  <si>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</si>
  <si>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</si>
  <si>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</si>
  <si>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</si>
  <si>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</si>
  <si>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</si>
  <si>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</si>
  <si>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</si>
  <si>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</si>
  <si>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</si>
  <si>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</si>
  <si>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</si>
  <si>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</si>
  <si>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</si>
  <si>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</si>
  <si>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</si>
  <si>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</si>
  <si>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</si>
  <si>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</si>
  <si>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</si>
  <si>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</si>
  <si>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</si>
  <si>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</si>
  <si>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</si>
  <si>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</si>
  <si>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</si>
  <si>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</si>
  <si>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</si>
  <si>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</si>
  <si>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</si>
  <si>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</si>
  <si>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</si>
  <si>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</si>
  <si>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</si>
  <si>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</si>
  <si>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</si>
  <si>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</si>
  <si>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</si>
  <si>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</si>
  <si>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</si>
  <si>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</si>
  <si>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</si>
  <si>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</si>
  <si>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</si>
  <si>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</si>
  <si>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</si>
  <si>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</si>
  <si>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</si>
  <si>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</si>
  <si>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</si>
  <si>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</si>
  <si>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</si>
  <si>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</si>
  <si>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</si>
  <si>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</si>
  <si>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</si>
  <si>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</si>
  <si>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</si>
  <si>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</si>
  <si>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</si>
  <si>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</si>
  <si>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</si>
  <si>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</si>
  <si>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</si>
  <si>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</si>
  <si>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</si>
  <si>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</si>
  <si>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</si>
  <si>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</si>
  <si>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</si>
  <si>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</si>
  <si>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</si>
  <si>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</si>
  <si>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</si>
  <si>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</si>
  <si>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</si>
  <si>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</si>
  <si>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</si>
  <si>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</si>
  <si>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</si>
  <si>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</si>
  <si>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</si>
  <si>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</si>
  <si>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</si>
  <si>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</si>
  <si>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</si>
  <si>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</si>
  <si>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</si>
  <si>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</si>
  <si>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</si>
  <si>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</si>
  <si>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</si>
  <si>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</si>
  <si>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</si>
  <si>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</si>
  <si>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</si>
  <si>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</si>
  <si>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</si>
  <si>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</si>
  <si>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</si>
  <si>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</si>
  <si>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</si>
  <si>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</si>
  <si>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</si>
  <si>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</si>
  <si>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</si>
  <si>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</si>
  <si>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</si>
  <si>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</si>
  <si>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</si>
  <si>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</si>
  <si>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</si>
  <si>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</si>
  <si>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</si>
  <si>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</si>
  <si>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</si>
  <si>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</si>
  <si>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</si>
  <si>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</si>
  <si>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</si>
  <si>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</si>
  <si>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</si>
  <si>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</si>
  <si>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</si>
  <si>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</si>
  <si>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</si>
  <si>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</si>
  <si>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</si>
  <si>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</si>
  <si>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</si>
  <si>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</si>
  <si>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</si>
  <si>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</si>
  <si>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</si>
  <si>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</si>
  <si>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</si>
  <si>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</si>
  <si>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</si>
  <si>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</si>
  <si>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</si>
  <si>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</si>
  <si>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</si>
  <si>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</si>
  <si>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</si>
  <si>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</si>
  <si>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</si>
  <si>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</si>
  <si>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</si>
  <si>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</si>
  <si>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</si>
  <si>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</si>
  <si>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</si>
  <si>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</si>
  <si>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</si>
  <si>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</si>
  <si>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</si>
  <si>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</si>
  <si>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</si>
  <si>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</si>
  <si>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</si>
  <si>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</si>
  <si>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</si>
  <si>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</si>
  <si>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</si>
  <si>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</si>
  <si>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</si>
  <si>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</si>
  <si>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</si>
  <si>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</si>
  <si>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</si>
  <si>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</si>
  <si>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</si>
  <si>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</si>
  <si>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</si>
  <si>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</si>
  <si>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</si>
  <si>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</si>
  <si>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</si>
  <si>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</si>
  <si>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</si>
  <si>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</si>
  <si>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</si>
  <si>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</si>
  <si>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</si>
  <si>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</si>
  <si>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</si>
  <si>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</si>
  <si>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</si>
  <si>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</si>
  <si>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</si>
  <si>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</si>
  <si>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</si>
  <si>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</si>
  <si>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</si>
  <si>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</si>
  <si>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</si>
  <si>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</si>
  <si>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</si>
  <si>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</si>
  <si>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</si>
  <si>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</si>
  <si>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</si>
  <si>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</si>
  <si>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</si>
  <si>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</si>
  <si>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</si>
  <si>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</si>
  <si>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</si>
  <si>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</si>
  <si>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</si>
  <si>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</si>
  <si>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</si>
  <si>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</si>
  <si>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</si>
  <si>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</si>
  <si>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</si>
  <si>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</si>
  <si>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</si>
  <si>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</si>
  <si>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</si>
  <si>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</si>
  <si>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</si>
  <si>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</si>
  <si>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</si>
  <si>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</si>
  <si>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</si>
  <si>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</si>
  <si>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</si>
  <si>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</si>
  <si>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</si>
  <si>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</si>
  <si>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</si>
  <si>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</si>
  <si>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</si>
  <si>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</si>
  <si>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</si>
  <si>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</si>
  <si>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</si>
  <si>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</si>
  <si>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</si>
  <si>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</si>
  <si>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</si>
  <si>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</si>
  <si>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</si>
  <si>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</si>
  <si>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</si>
  <si>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</si>
  <si>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</si>
  <si>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</si>
  <si>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</si>
  <si>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</si>
  <si>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</si>
  <si>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</si>
  <si>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</si>
  <si>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</si>
  <si>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</si>
  <si>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</si>
  <si>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</si>
  <si>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</si>
  <si>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</si>
  <si>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</si>
  <si>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</si>
  <si>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</si>
  <si>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</si>
  <si>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</si>
  <si>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</si>
  <si>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</si>
  <si>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</si>
  <si>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</si>
  <si>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</si>
  <si>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</si>
  <si>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</si>
  <si>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</si>
  <si>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</si>
  <si>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</si>
  <si>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</si>
  <si>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</si>
  <si>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</si>
  <si>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</si>
  <si>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</si>
  <si>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</si>
  <si>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</si>
  <si>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</si>
  <si>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</si>
  <si>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</si>
  <si>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</si>
  <si>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</si>
  <si>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</si>
  <si>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</si>
  <si>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</si>
  <si>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</si>
  <si>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</si>
  <si>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</si>
  <si>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</si>
  <si>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</si>
  <si>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</si>
  <si>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</si>
  <si>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</si>
  <si>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</si>
  <si>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</si>
  <si>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</si>
  <si>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</si>
  <si>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</si>
  <si>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</si>
  <si>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</si>
  <si>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</si>
  <si>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</si>
  <si>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</si>
  <si>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</si>
  <si>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</si>
  <si>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</si>
  <si>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</si>
  <si>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</si>
  <si>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</si>
  <si>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</si>
  <si>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</si>
  <si>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</si>
  <si>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</si>
  <si>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</si>
  <si>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</si>
  <si>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</si>
  <si>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</si>
  <si>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</si>
  <si>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</si>
  <si>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</si>
  <si>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</si>
  <si>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</si>
  <si>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</si>
  <si>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</si>
  <si>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</si>
  <si>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</si>
  <si>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</si>
  <si>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</si>
  <si>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</si>
  <si>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</si>
  <si>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</si>
  <si>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</si>
  <si>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</si>
  <si>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</si>
  <si>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</si>
  <si>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</si>
  <si>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</si>
  <si>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</si>
  <si>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</si>
  <si>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</si>
  <si>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</si>
  <si>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</si>
  <si>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</si>
  <si>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</si>
  <si>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</si>
  <si>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</si>
  <si>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</si>
  <si>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</si>
  <si>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</si>
  <si>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</si>
  <si>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</si>
  <si>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</si>
  <si>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</si>
  <si>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</si>
  <si>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</si>
  <si>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</si>
  <si>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</si>
  <si>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</si>
  <si>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</si>
  <si>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</si>
  <si>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</si>
  <si>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</si>
  <si>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</si>
  <si>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</si>
  <si>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</si>
  <si>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</si>
  <si>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</si>
  <si>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</si>
  <si>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</si>
  <si>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</si>
  <si>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</si>
  <si>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</si>
  <si>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</si>
  <si>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</si>
  <si>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</si>
  <si>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</si>
  <si>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</si>
  <si>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</si>
  <si>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</si>
  <si>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</si>
  <si>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</si>
  <si>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</si>
  <si>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</si>
  <si>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</si>
  <si>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</si>
  <si>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</si>
  <si>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</si>
  <si>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</si>
  <si>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</si>
  <si>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</si>
  <si>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</si>
  <si>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</si>
  <si>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</si>
  <si>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</si>
  <si>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</si>
  <si>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</si>
  <si>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</si>
  <si>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</si>
  <si>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</si>
  <si>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</si>
  <si>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</si>
  <si>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</si>
  <si>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</si>
  <si>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</si>
  <si>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</si>
  <si>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</si>
  <si>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</si>
  <si>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</si>
  <si>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</si>
  <si>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</si>
  <si>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</si>
  <si>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</si>
  <si>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</si>
  <si>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</si>
  <si>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</si>
  <si>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</si>
  <si>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</si>
  <si>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</si>
  <si>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</si>
  <si>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</si>
  <si>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</si>
  <si>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</si>
  <si>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</si>
  <si>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</si>
  <si>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</si>
  <si>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</si>
  <si>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</si>
  <si>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</si>
  <si>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</si>
  <si>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</si>
  <si>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</si>
  <si>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</si>
  <si>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</si>
  <si>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</si>
  <si>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</si>
  <si>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</si>
  <si>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</si>
  <si>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</si>
  <si>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</si>
  <si>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</si>
  <si>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</si>
  <si>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</si>
  <si>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</si>
  <si>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</si>
  <si>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</si>
  <si>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</si>
  <si>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</si>
  <si>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</si>
  <si>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</si>
  <si>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</si>
  <si>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</si>
  <si>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</si>
  <si>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</si>
  <si>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</si>
  <si>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</si>
  <si>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</si>
  <si>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</si>
  <si>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</si>
  <si>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</si>
  <si>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</si>
  <si>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</si>
  <si>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</si>
  <si>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</si>
  <si>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</si>
  <si>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</si>
  <si>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</si>
  <si>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</si>
  <si>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</si>
  <si>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</si>
  <si>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</si>
  <si>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</si>
  <si>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</si>
  <si>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</si>
  <si>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</si>
  <si>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</si>
  <si>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</si>
  <si>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</si>
  <si>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</si>
  <si>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</si>
  <si>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</si>
  <si>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</si>
  <si>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</si>
  <si>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</si>
  <si>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</si>
  <si>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</si>
  <si>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</si>
  <si>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</si>
  <si>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</si>
  <si>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</si>
  <si>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</si>
  <si>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</si>
  <si>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</si>
  <si>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</si>
  <si>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</si>
  <si>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</si>
  <si>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</si>
  <si>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</si>
  <si>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</si>
  <si>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</si>
  <si>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</si>
  <si>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</si>
  <si>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</si>
  <si>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</si>
  <si>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</si>
  <si>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</si>
  <si>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</si>
  <si>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</si>
  <si>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</si>
  <si>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</si>
  <si>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</si>
  <si>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</si>
  <si>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</si>
  <si>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</si>
  <si>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</si>
  <si>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</si>
  <si>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</si>
  <si>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</si>
  <si>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</si>
  <si>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</si>
  <si>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</si>
  <si>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</si>
  <si>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</si>
  <si>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</si>
  <si>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</si>
  <si>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</si>
  <si>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</si>
  <si>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</si>
  <si>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</si>
  <si>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</si>
  <si>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</si>
  <si>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</si>
  <si>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</si>
  <si>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</si>
  <si>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</si>
  <si>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</si>
  <si>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</si>
  <si>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</si>
  <si>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</si>
  <si>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</si>
  <si>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</si>
  <si>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</si>
  <si>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</si>
  <si>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</si>
  <si>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</si>
  <si>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</si>
  <si>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</si>
  <si>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</si>
  <si>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</si>
  <si>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</si>
  <si>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</si>
  <si>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</si>
  <si>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</si>
  <si>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</si>
  <si>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</si>
  <si>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</si>
  <si>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</si>
  <si>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</si>
  <si>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</si>
  <si>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</si>
  <si>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</si>
  <si>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</si>
  <si>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</si>
  <si>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</si>
  <si>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</si>
  <si>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</si>
  <si>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</si>
  <si>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</si>
  <si>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</si>
  <si>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</si>
  <si>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</si>
  <si>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</si>
  <si>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</si>
  <si>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</si>
  <si>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</si>
  <si>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</si>
  <si>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</si>
  <si>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</si>
  <si>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</si>
  <si>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</si>
  <si>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</si>
  <si>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</si>
  <si>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</si>
  <si>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</si>
  <si>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</si>
  <si>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</si>
  <si>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</si>
  <si>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</si>
  <si>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</si>
  <si>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</si>
  <si>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</si>
  <si>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</si>
  <si>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</si>
  <si>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</si>
  <si>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</si>
  <si>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</si>
  <si>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</si>
  <si>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</si>
  <si>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</si>
  <si>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</si>
  <si>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</si>
  <si>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</si>
  <si>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</si>
  <si>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</si>
  <si>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</si>
  <si>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</si>
  <si>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</si>
  <si>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</si>
  <si>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</si>
  <si>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</si>
  <si>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</si>
  <si>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</si>
  <si>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</si>
  <si>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</si>
  <si>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</si>
  <si>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</si>
  <si>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</si>
  <si>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</si>
  <si>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</si>
  <si>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</si>
  <si>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</si>
  <si>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</si>
  <si>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</si>
  <si>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</si>
  <si>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</si>
  <si>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</si>
  <si>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</si>
  <si>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</si>
  <si>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</si>
  <si>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</si>
  <si>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</si>
  <si>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</si>
  <si>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</si>
  <si>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</si>
  <si>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</si>
  <si>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</si>
  <si>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</si>
  <si>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</si>
  <si>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</si>
  <si>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</si>
  <si>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</si>
  <si>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</si>
  <si>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</si>
  <si>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</si>
  <si>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</si>
  <si>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</si>
  <si>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</si>
  <si>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</si>
  <si>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</si>
  <si>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</si>
  <si>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</si>
  <si>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</si>
  <si>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</si>
  <si>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</si>
  <si>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</si>
  <si>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</si>
  <si>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</si>
  <si>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</si>
  <si>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</si>
  <si>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</si>
  <si>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</si>
  <si>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</si>
  <si>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</si>
  <si>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</si>
  <si>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</si>
  <si>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</si>
  <si>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</si>
  <si>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</si>
  <si>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</si>
  <si>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</si>
  <si>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</si>
  <si>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</si>
  <si>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</si>
  <si>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</si>
  <si>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</si>
  <si>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</si>
  <si>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</si>
  <si>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</si>
  <si>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</si>
  <si>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</si>
  <si>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</si>
  <si>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</si>
  <si>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</si>
  <si>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</si>
  <si>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</si>
  <si>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</si>
  <si>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</si>
  <si>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</si>
  <si>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</si>
  <si>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</si>
  <si>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</si>
  <si>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</si>
  <si>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</si>
  <si>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</si>
  <si>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</si>
  <si>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</si>
  <si>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</si>
  <si>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</si>
  <si>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</si>
  <si>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</si>
  <si>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</si>
  <si>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</si>
  <si>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</si>
  <si>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</si>
  <si>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</si>
  <si>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</si>
  <si>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</si>
  <si>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</si>
  <si>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</si>
  <si>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</si>
  <si>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</si>
  <si>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</si>
  <si>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</si>
  <si>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</si>
  <si>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</si>
  <si>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</si>
  <si>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</si>
  <si>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</si>
  <si>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</si>
  <si>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</si>
  <si>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</si>
  <si>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</si>
  <si>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</si>
  <si>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</si>
  <si>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</si>
  <si>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</si>
  <si>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</si>
  <si>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</si>
  <si>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</si>
  <si>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</si>
  <si>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</si>
  <si>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</si>
  <si>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</si>
  <si>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</si>
  <si>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</si>
  <si>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</si>
  <si>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</si>
  <si>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</si>
  <si>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</si>
  <si>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</si>
  <si>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</si>
  <si>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</si>
  <si>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</si>
  <si>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</si>
  <si>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</si>
  <si>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</si>
  <si>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</si>
  <si>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</si>
  <si>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</si>
  <si>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</si>
  <si>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</si>
  <si>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</si>
  <si>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</si>
  <si>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</si>
  <si>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</si>
  <si>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</si>
  <si>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</si>
  <si>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</si>
  <si>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</si>
  <si>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</si>
  <si>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</si>
  <si>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</si>
  <si>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</si>
  <si>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</si>
  <si>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</si>
  <si>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</si>
  <si>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</si>
  <si>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</si>
  <si>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</si>
  <si>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</si>
  <si>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</si>
  <si>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</si>
  <si>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</si>
  <si>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</si>
  <si>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</si>
  <si>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</si>
  <si>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</si>
  <si>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</si>
  <si>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</si>
  <si>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</si>
  <si>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</si>
  <si>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</si>
  <si>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</si>
  <si>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</si>
  <si>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</si>
  <si>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</si>
  <si>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</si>
  <si>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</si>
  <si>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</si>
  <si>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</si>
  <si>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</si>
  <si>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</si>
  <si>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</si>
  <si>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</si>
  <si>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</si>
  <si>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</si>
  <si>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</si>
  <si>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</si>
  <si>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</si>
  <si>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</si>
  <si>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</si>
  <si>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</si>
  <si>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</si>
  <si>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</si>
  <si>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</si>
  <si>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</si>
  <si>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</si>
  <si>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</si>
  <si>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</si>
  <si>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</si>
  <si>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</si>
  <si>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</si>
  <si>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</si>
  <si>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</si>
  <si>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</si>
  <si>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</si>
  <si>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</si>
  <si>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</si>
  <si>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</si>
  <si>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</si>
  <si>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</si>
  <si>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</si>
  <si>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</si>
  <si>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</si>
  <si>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</si>
  <si>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</si>
  <si>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</si>
  <si>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</si>
  <si>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</si>
  <si>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</si>
  <si>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</si>
  <si>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</si>
  <si>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</si>
  <si>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</si>
  <si>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</si>
  <si>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</si>
  <si>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</si>
  <si>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</si>
  <si>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</si>
  <si>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</si>
  <si>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</si>
  <si>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</si>
  <si>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</si>
  <si>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</si>
  <si>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</si>
  <si>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</si>
  <si>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</si>
  <si>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</si>
  <si>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</si>
  <si>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</si>
  <si>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</si>
  <si>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</si>
  <si>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</si>
  <si>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</si>
  <si>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</si>
  <si>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</si>
  <si>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</si>
  <si>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</si>
  <si>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</si>
  <si>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</si>
  <si>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</si>
  <si>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</si>
  <si>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</si>
  <si>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</si>
  <si>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</si>
  <si>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</si>
  <si>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</si>
  <si>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</si>
  <si>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</si>
  <si>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</si>
  <si>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</si>
  <si>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</si>
  <si>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</si>
  <si>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</si>
  <si>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</si>
  <si>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</si>
  <si>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</si>
  <si>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</si>
  <si>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</si>
  <si>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</si>
  <si>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</si>
  <si>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</si>
  <si>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</si>
  <si>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</si>
  <si>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</si>
  <si>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</si>
  <si>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</si>
  <si>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</si>
  <si>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</si>
  <si>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</si>
  <si>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</si>
  <si>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</si>
  <si>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</si>
  <si>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</si>
  <si>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</si>
  <si>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</si>
  <si>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</si>
  <si>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</si>
  <si>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</si>
  <si>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</si>
  <si>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</si>
  <si>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</si>
  <si>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</si>
  <si>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</si>
  <si>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</si>
  <si>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</si>
  <si>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</si>
  <si>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</si>
  <si>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</si>
  <si>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</si>
  <si>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</si>
  <si>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</si>
  <si>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</si>
  <si>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</si>
  <si>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</si>
  <si>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</si>
  <si>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</si>
  <si>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</si>
  <si>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</si>
  <si>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</si>
  <si>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</si>
  <si>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</si>
  <si>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</si>
  <si>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</si>
  <si>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</si>
  <si>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</si>
  <si>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</si>
  <si>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</si>
  <si>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</si>
  <si>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</si>
  <si>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</si>
  <si>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</si>
  <si>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</si>
  <si>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</si>
  <si>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</si>
  <si>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</si>
  <si>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</si>
  <si>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</si>
  <si>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</si>
  <si>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</si>
  <si>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</si>
  <si>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</si>
  <si>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</si>
  <si>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</si>
  <si>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</si>
  <si>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</si>
  <si>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</si>
  <si>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</si>
  <si>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</si>
  <si>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</si>
  <si>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</si>
  <si>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</si>
  <si>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</si>
  <si>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</si>
  <si>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</si>
  <si>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</si>
  <si>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</si>
  <si>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</si>
  <si>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</si>
  <si>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</si>
  <si>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</si>
  <si>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</si>
  <si>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</si>
  <si>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</si>
  <si>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</si>
  <si>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</si>
  <si>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</si>
  <si>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</si>
  <si>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</si>
  <si>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</si>
  <si>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</si>
  <si>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</si>
  <si>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</si>
  <si>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</si>
  <si>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</si>
  <si>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</si>
  <si>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</si>
  <si>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</si>
  <si>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</si>
  <si>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</si>
  <si>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</si>
  <si>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</si>
  <si>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</si>
  <si>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</si>
  <si>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</si>
  <si>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</si>
  <si>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</si>
  <si>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</si>
  <si>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</si>
  <si>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</si>
  <si>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</si>
  <si>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</si>
  <si>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</si>
  <si>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</si>
  <si>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</si>
  <si>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</si>
  <si>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</si>
  <si>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</si>
  <si>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</si>
  <si>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</si>
  <si>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</si>
  <si>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</si>
  <si>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</si>
  <si>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</si>
  <si>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</si>
  <si>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</si>
  <si>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</si>
  <si>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</si>
  <si>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</si>
  <si>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</si>
  <si>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</si>
  <si>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</si>
  <si>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</si>
  <si>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</si>
  <si>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</si>
  <si>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</si>
  <si>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</si>
  <si>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</si>
  <si>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</si>
  <si>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</si>
  <si>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</si>
  <si>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</si>
  <si>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</si>
  <si>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</si>
  <si>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</si>
  <si>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</si>
  <si>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</si>
  <si>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</si>
  <si>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</si>
  <si>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</si>
  <si>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</si>
  <si>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</si>
  <si>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</si>
  <si>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</si>
  <si>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</si>
  <si>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</si>
  <si>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</si>
  <si>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</si>
  <si>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</si>
  <si>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</si>
  <si>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</si>
  <si>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</si>
  <si>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</si>
  <si>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</si>
  <si>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</si>
  <si>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</si>
  <si>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</si>
  <si>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</si>
  <si>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</si>
  <si>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</si>
  <si>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</si>
  <si>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</si>
  <si>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</si>
  <si>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</si>
  <si>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</si>
  <si>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</si>
  <si>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</si>
  <si>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</si>
  <si>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</si>
  <si>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</si>
  <si>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</si>
  <si>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</si>
  <si>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</si>
  <si>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</si>
  <si>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</si>
  <si>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</si>
  <si>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</si>
  <si>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</si>
  <si>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</si>
  <si>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</si>
  <si>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</si>
  <si>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</si>
  <si>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</si>
  <si>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</si>
  <si>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</si>
  <si>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</si>
  <si>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</si>
  <si>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</si>
  <si>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</si>
  <si>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</si>
  <si>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</si>
  <si>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</si>
  <si>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</si>
  <si>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</si>
  <si>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</si>
  <si>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</si>
  <si>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</si>
  <si>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</si>
  <si>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</si>
  <si>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</si>
  <si>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</si>
  <si>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</si>
  <si>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</si>
  <si>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</si>
  <si>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</si>
  <si>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</si>
  <si>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</si>
  <si>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</si>
  <si>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</si>
  <si>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</si>
  <si>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</si>
  <si>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</si>
  <si>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</si>
  <si>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</si>
  <si>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</si>
  <si>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</si>
  <si>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</si>
  <si>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</si>
  <si>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</si>
  <si>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</si>
  <si>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</si>
  <si>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</si>
  <si>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</si>
  <si>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</si>
  <si>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</si>
  <si>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</si>
  <si>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</si>
  <si>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</si>
  <si>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</si>
  <si>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</si>
  <si>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</si>
  <si>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</si>
  <si>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</si>
  <si>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</si>
  <si>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</si>
  <si>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</si>
  <si>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</si>
  <si>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</si>
  <si>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</si>
  <si>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</si>
  <si>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</si>
  <si>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</si>
  <si>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</si>
  <si>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</si>
  <si>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</si>
  <si>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</si>
  <si>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</si>
  <si>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</si>
  <si>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</si>
  <si>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</si>
  <si>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</si>
  <si>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</si>
  <si>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</si>
  <si>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</si>
  <si>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</si>
  <si>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</si>
  <si>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</si>
  <si>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</si>
  <si>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</si>
  <si>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</si>
  <si>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</si>
  <si>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</si>
  <si>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</si>
  <si>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</si>
  <si>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</si>
  <si>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</si>
  <si>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</si>
  <si>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</si>
  <si>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</si>
  <si>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</si>
  <si>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</si>
  <si>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</si>
  <si>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</si>
  <si>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</si>
  <si>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</si>
  <si>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</si>
  <si>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</si>
  <si>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</si>
  <si>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</si>
  <si>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</si>
  <si>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</si>
  <si>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</si>
  <si>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</si>
  <si>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</si>
  <si>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</si>
  <si>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</si>
  <si>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</si>
  <si>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</si>
  <si>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</si>
  <si>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</si>
  <si>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</si>
  <si>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</si>
  <si>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</si>
  <si>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</si>
  <si>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</si>
  <si>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</si>
  <si>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</si>
  <si>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</si>
  <si>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</si>
  <si>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</si>
  <si>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</si>
  <si>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</si>
  <si>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</si>
  <si>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</si>
  <si>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</si>
  <si>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</si>
  <si>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</si>
  <si>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</si>
  <si>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</si>
  <si>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</si>
  <si>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</si>
  <si>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</si>
  <si>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</si>
  <si>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</si>
  <si>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</si>
  <si>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</si>
  <si>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</si>
  <si>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</si>
  <si>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</si>
  <si>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</si>
  <si>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</si>
  <si>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</si>
  <si>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</si>
  <si>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</si>
  <si>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</si>
  <si>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</si>
  <si>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</si>
  <si>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</si>
  <si>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</si>
  <si>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</si>
  <si>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</si>
  <si>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</si>
  <si>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</si>
  <si>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</si>
  <si>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</si>
  <si>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</si>
  <si>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</si>
  <si>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</si>
  <si>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</si>
  <si>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</si>
  <si>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</si>
  <si>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</si>
  <si>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</si>
  <si>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</si>
  <si>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</si>
  <si>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</si>
  <si>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</si>
  <si>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</si>
  <si>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</si>
  <si>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</si>
  <si>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</si>
  <si>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</si>
  <si>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</si>
  <si>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</si>
  <si>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</si>
  <si>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</si>
  <si>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</si>
  <si>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</si>
  <si>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</si>
  <si>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</si>
  <si>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</si>
  <si>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</si>
  <si>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</si>
  <si>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</si>
  <si>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</si>
  <si>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</si>
  <si>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</si>
  <si>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</si>
  <si>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</si>
  <si>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</si>
  <si>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</si>
  <si>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</si>
  <si>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</si>
  <si>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</si>
  <si>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</si>
  <si>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</si>
  <si>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</si>
  <si>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</si>
  <si>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</si>
  <si>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</si>
  <si>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</si>
  <si>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</si>
  <si>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</si>
  <si>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</si>
  <si>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</si>
  <si>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</si>
  <si>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</si>
  <si>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</si>
  <si>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</si>
  <si>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</si>
  <si>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</si>
  <si>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</si>
  <si>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</si>
  <si>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</si>
  <si>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</si>
  <si>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</si>
  <si>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</si>
  <si>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</si>
  <si>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</si>
  <si>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</si>
  <si>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</si>
  <si>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</si>
  <si>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</si>
  <si>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</si>
  <si>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</si>
  <si>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</si>
  <si>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</si>
  <si>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</si>
  <si>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</si>
  <si>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</si>
  <si>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</si>
  <si>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</si>
  <si>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</si>
  <si>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</si>
  <si>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</si>
  <si>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</si>
  <si>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</si>
  <si>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</si>
  <si>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</si>
  <si>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</si>
  <si>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</si>
  <si>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</si>
  <si>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</si>
  <si>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</si>
  <si>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</si>
  <si>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</si>
  <si>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</si>
  <si>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</si>
  <si>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</si>
  <si>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</si>
  <si>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</si>
  <si>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</si>
  <si>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</si>
  <si>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</si>
  <si>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</si>
  <si>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</si>
  <si>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</si>
  <si>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</si>
  <si>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</si>
  <si>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</si>
  <si>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</si>
  <si>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</si>
  <si>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</si>
  <si>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</si>
  <si>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</si>
  <si>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</si>
  <si>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</si>
  <si>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</si>
  <si>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</si>
  <si>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</si>
  <si>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</si>
  <si>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</si>
  <si>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</si>
  <si>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</si>
  <si>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</si>
  <si>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</si>
  <si>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</si>
  <si>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</si>
  <si>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</si>
  <si>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</si>
  <si>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</si>
  <si>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</si>
  <si>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</si>
  <si>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</si>
  <si>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</si>
  <si>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</si>
  <si>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</si>
  <si>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</si>
  <si>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</si>
  <si>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</si>
  <si>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</si>
  <si>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</si>
  <si>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</si>
  <si>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</si>
  <si>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</si>
  <si>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</si>
  <si>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</si>
  <si>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</si>
  <si>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</si>
  <si>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</si>
  <si>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</si>
  <si>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</si>
  <si>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</si>
  <si>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</si>
  <si>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</si>
  <si>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</si>
  <si>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</si>
  <si>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</si>
  <si>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</si>
  <si>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</si>
  <si>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</si>
  <si>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</si>
  <si>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</si>
  <si>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</si>
  <si>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</si>
  <si>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</si>
  <si>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</si>
  <si>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</si>
  <si>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</si>
  <si>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</si>
  <si>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</si>
  <si>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</si>
  <si>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</si>
  <si>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</si>
  <si>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</si>
  <si>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</si>
  <si>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</si>
  <si>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</si>
  <si>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</si>
  <si>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</si>
  <si>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</si>
  <si>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</si>
  <si>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</si>
  <si>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</si>
  <si>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</si>
  <si>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</si>
  <si>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</si>
  <si>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</si>
  <si>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</si>
  <si>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</si>
  <si>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</si>
  <si>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</si>
  <si>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</si>
  <si>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</si>
  <si>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</si>
  <si>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</si>
  <si>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</si>
  <si>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</si>
  <si>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</si>
  <si>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</si>
  <si>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</si>
  <si>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</si>
  <si>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</si>
  <si>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</si>
  <si>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</si>
  <si>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</si>
  <si>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</si>
  <si>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</si>
  <si>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</si>
  <si>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</si>
  <si>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</si>
  <si>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</si>
  <si>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</si>
  <si>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</si>
  <si>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</si>
  <si>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</si>
  <si>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</si>
  <si>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</si>
  <si>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</si>
  <si>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</si>
  <si>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</si>
  <si>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</si>
  <si>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</si>
  <si>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</si>
  <si>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</si>
  <si>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</si>
  <si>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</si>
  <si>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</si>
  <si>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</si>
  <si>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</si>
  <si>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</si>
  <si>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</si>
  <si>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</si>
  <si>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</si>
  <si>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</si>
  <si>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</si>
  <si>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</si>
  <si>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</si>
  <si>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</si>
  <si>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</si>
  <si>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</si>
  <si>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</si>
  <si>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</si>
  <si>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</si>
  <si>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</si>
  <si>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</si>
  <si>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</si>
  <si>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</si>
  <si>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</si>
  <si>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</si>
  <si>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</si>
  <si>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</si>
  <si>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</si>
  <si>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</si>
  <si>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</si>
  <si>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</si>
  <si>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</si>
  <si>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</si>
  <si>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</si>
  <si>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</si>
  <si>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</si>
  <si>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</si>
  <si>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</si>
  <si>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</si>
  <si>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</si>
  <si>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</si>
  <si>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</si>
  <si>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</si>
  <si>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</si>
  <si>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</si>
  <si>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</si>
  <si>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</si>
  <si>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</si>
  <si>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</si>
  <si>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</si>
  <si>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</si>
  <si>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</si>
  <si>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</si>
  <si>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</si>
  <si>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</si>
  <si>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</si>
  <si>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</si>
  <si>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</si>
  <si>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</si>
  <si>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</si>
  <si>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</si>
  <si>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</si>
  <si>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</si>
  <si>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</si>
  <si>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</si>
  <si>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</si>
  <si>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</si>
  <si>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</si>
  <si>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</si>
  <si>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</si>
  <si>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</si>
  <si>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</si>
  <si>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</si>
  <si>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</si>
  <si>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</si>
  <si>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</si>
  <si>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</si>
  <si>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</si>
  <si>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</si>
  <si>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</si>
  <si>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</si>
  <si>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</si>
  <si>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</si>
  <si>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</si>
  <si>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</si>
  <si>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</si>
  <si>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</si>
  <si>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</si>
  <si>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</si>
  <si>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</si>
  <si>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</si>
  <si>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</si>
  <si>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</si>
  <si>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</si>
  <si>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</si>
  <si>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</si>
  <si>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</si>
  <si>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</si>
  <si>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</si>
  <si>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</si>
  <si>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</si>
  <si>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</si>
  <si>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</si>
  <si>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</si>
  <si>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</si>
  <si>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</si>
  <si>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</si>
  <si>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</si>
  <si>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</si>
  <si>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</si>
  <si>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</si>
  <si>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</si>
  <si>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</si>
  <si>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</si>
  <si>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</si>
  <si>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</si>
  <si>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</si>
  <si>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</si>
  <si>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</si>
  <si>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</si>
  <si>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</si>
  <si>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</si>
  <si>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</si>
  <si>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</si>
  <si>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</si>
  <si>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</si>
  <si>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</si>
  <si>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</si>
  <si>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</si>
  <si>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</si>
  <si>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</si>
  <si>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</si>
  <si>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</si>
  <si>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</si>
  <si>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</si>
  <si>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</si>
  <si>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</si>
  <si>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</si>
  <si>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</si>
  <si>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</si>
  <si>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</si>
  <si>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</si>
  <si>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</si>
  <si>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</si>
  <si>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</si>
  <si>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</si>
  <si>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</si>
  <si>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</si>
  <si>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</si>
  <si>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</si>
  <si>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</si>
  <si>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</si>
  <si>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</si>
  <si>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</si>
  <si>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</si>
  <si>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</si>
  <si>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</si>
  <si>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</si>
  <si>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</si>
  <si>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</si>
  <si>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</si>
  <si>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</si>
  <si>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</si>
  <si>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</si>
  <si>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</si>
  <si>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</si>
  <si>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</si>
  <si>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</si>
  <si>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</si>
  <si>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</si>
  <si>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</si>
  <si>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</si>
  <si>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</si>
  <si>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</si>
  <si>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</si>
  <si>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</si>
  <si>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</si>
  <si>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</si>
  <si>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</si>
  <si>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</si>
  <si>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</si>
  <si>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</si>
  <si>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</si>
  <si>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</si>
  <si>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</si>
  <si>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</si>
  <si>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</si>
  <si>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</si>
  <si>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</si>
  <si>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</si>
  <si>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</si>
  <si>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</si>
  <si>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</si>
  <si>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</si>
  <si>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</si>
  <si>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</si>
  <si>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</si>
  <si>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</si>
  <si>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</si>
  <si>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</si>
  <si>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</si>
  <si>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</si>
  <si>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</si>
  <si>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</si>
  <si>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</si>
  <si>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</si>
  <si>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</si>
  <si>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</si>
  <si>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</si>
  <si>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</si>
  <si>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</si>
  <si>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</si>
  <si>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</si>
  <si>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</si>
  <si>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</si>
  <si>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</si>
  <si>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</si>
  <si>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</si>
  <si>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</si>
  <si>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</si>
  <si>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</si>
  <si>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</si>
  <si>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</si>
  <si>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</si>
  <si>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</si>
  <si>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</si>
  <si>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</si>
  <si>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</si>
  <si>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</si>
  <si>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</si>
  <si>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</si>
  <si>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</si>
  <si>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</si>
  <si>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</si>
  <si>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</si>
  <si>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</si>
  <si>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</si>
  <si>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</si>
  <si>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</si>
  <si>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</si>
  <si>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</si>
  <si>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</si>
  <si>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</si>
  <si>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</si>
  <si>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</si>
  <si>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</si>
  <si>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</si>
  <si>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</si>
  <si>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</si>
  <si>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</si>
  <si>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</si>
  <si>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</si>
  <si>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</si>
  <si>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</si>
  <si>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</si>
  <si>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</si>
  <si>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</si>
  <si>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</si>
  <si>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</si>
  <si>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</si>
  <si>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</si>
  <si>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</si>
  <si>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</si>
  <si>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</si>
  <si>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</si>
  <si>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</si>
  <si>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</si>
  <si>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</si>
  <si>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</si>
  <si>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</si>
  <si>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</si>
  <si>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</si>
  <si>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</si>
  <si>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</si>
  <si>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</si>
  <si>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</si>
  <si>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</si>
  <si>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</si>
  <si>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</si>
  <si>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</si>
  <si>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</si>
  <si>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</si>
  <si>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</si>
  <si>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</si>
  <si>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</si>
  <si>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</si>
  <si>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</si>
  <si>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</si>
  <si>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</si>
  <si>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</si>
  <si>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</si>
  <si>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</si>
  <si>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</si>
  <si>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</si>
  <si>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</si>
  <si>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</si>
  <si>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</si>
  <si>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</si>
  <si>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</si>
  <si>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</si>
  <si>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</si>
  <si>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</si>
  <si>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</si>
  <si>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</si>
  <si>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</si>
  <si>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</si>
  <si>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</si>
  <si>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</si>
  <si>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</si>
  <si>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</si>
  <si>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</si>
  <si>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</si>
  <si>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</si>
  <si>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</si>
  <si>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</si>
  <si>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</si>
  <si>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</si>
  <si>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</si>
  <si>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</si>
  <si>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</si>
  <si>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</si>
  <si>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</si>
  <si>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</si>
  <si>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</si>
  <si>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</si>
  <si>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</si>
  <si>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</si>
  <si>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</si>
  <si>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</si>
  <si>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</si>
  <si>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</si>
  <si>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</si>
  <si>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</si>
  <si>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</si>
  <si>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</si>
  <si>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</si>
  <si>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</si>
  <si>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</si>
  <si>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</si>
  <si>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</si>
  <si>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</si>
  <si>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</si>
  <si>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</si>
  <si>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</si>
  <si>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</si>
  <si>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</si>
  <si>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</si>
  <si>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</si>
  <si>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</si>
  <si>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</si>
  <si>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</si>
  <si>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</si>
  <si>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</si>
  <si>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</si>
  <si>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</si>
  <si>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</si>
  <si>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</si>
  <si>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</si>
  <si>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</si>
  <si>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</si>
  <si>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</si>
  <si>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</si>
  <si>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</si>
  <si>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</si>
  <si>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</si>
  <si>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</si>
  <si>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</si>
  <si>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</si>
  <si>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</si>
  <si>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</si>
  <si>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</si>
  <si>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</si>
  <si>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</si>
  <si>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</si>
  <si>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</si>
  <si>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</si>
  <si>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</si>
  <si>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</si>
  <si>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</si>
  <si>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</si>
  <si>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</si>
  <si>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</si>
  <si>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</si>
  <si>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</si>
  <si>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</si>
  <si>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</si>
  <si>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</si>
  <si>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</si>
  <si>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</si>
  <si>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</si>
  <si>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</si>
  <si>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</si>
  <si>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</si>
  <si>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</si>
  <si>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</si>
  <si>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</si>
  <si>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</si>
  <si>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</si>
  <si>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</si>
  <si>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</si>
  <si>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</si>
  <si>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</si>
  <si>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</si>
  <si>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</si>
  <si>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</si>
  <si>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</si>
  <si>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</si>
  <si>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</si>
  <si>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</si>
  <si>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</si>
  <si>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</si>
  <si>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</si>
  <si>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</si>
  <si>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</si>
  <si>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</si>
  <si>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</si>
  <si>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</si>
  <si>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</si>
  <si>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</si>
  <si>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</si>
  <si>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</si>
  <si>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</si>
  <si>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</si>
  <si>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</si>
  <si>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</si>
  <si>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</si>
  <si>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</si>
  <si>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</si>
  <si>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</si>
  <si>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</si>
  <si>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</si>
  <si>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</si>
  <si>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</si>
  <si>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</si>
  <si>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</si>
  <si>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</si>
  <si>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</si>
  <si>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</si>
  <si>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</si>
  <si>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</si>
  <si>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</si>
  <si>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</si>
  <si>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</si>
  <si>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</si>
  <si>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</si>
  <si>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</si>
  <si>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</si>
  <si>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</si>
  <si>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</si>
  <si>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</si>
  <si>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</si>
  <si>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</si>
  <si>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</si>
  <si>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</si>
  <si>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</si>
  <si>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</si>
  <si>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</si>
  <si>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</si>
  <si>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</si>
  <si>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</si>
  <si>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</si>
  <si>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</si>
  <si>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</si>
  <si>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</si>
  <si>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</si>
  <si>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</si>
  <si>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</si>
  <si>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</si>
  <si>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</si>
  <si>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</si>
  <si>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</si>
  <si>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</si>
  <si>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</si>
  <si>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</si>
  <si>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</si>
  <si>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</si>
  <si>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</si>
  <si>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</si>
  <si>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</si>
  <si>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</si>
  <si>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</si>
  <si>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</si>
  <si>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</si>
  <si>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</si>
  <si>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</si>
  <si>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</si>
  <si>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</si>
  <si>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</si>
  <si>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</si>
  <si>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</si>
  <si>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</si>
  <si>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</si>
  <si>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</si>
  <si>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</si>
  <si>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</si>
  <si>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</si>
  <si>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</si>
  <si>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</si>
  <si>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</si>
  <si>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</si>
  <si>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</si>
  <si>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</si>
  <si>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</si>
  <si>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</si>
  <si>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</si>
  <si>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</si>
  <si>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</si>
  <si>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</si>
  <si>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</si>
  <si>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</si>
  <si>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</si>
  <si>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</si>
  <si>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</si>
  <si>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</si>
  <si>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</si>
  <si>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</si>
  <si>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</si>
  <si>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</si>
  <si>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</si>
  <si>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</si>
  <si>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</si>
  <si>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</si>
  <si>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</si>
  <si>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</si>
  <si>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</si>
  <si>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</si>
  <si>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</si>
  <si>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</si>
  <si>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</si>
  <si>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</si>
  <si>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</si>
  <si>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</si>
  <si>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</si>
  <si>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</si>
  <si>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</si>
  <si>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</si>
  <si>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</si>
  <si>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</si>
  <si>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</si>
  <si>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</si>
  <si>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</si>
  <si>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</si>
  <si>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</si>
  <si>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</si>
  <si>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</si>
  <si>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</si>
  <si>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</si>
  <si>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</si>
  <si>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</si>
  <si>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</si>
  <si>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</si>
  <si>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</si>
  <si>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</si>
  <si>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</si>
  <si>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</si>
  <si>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</si>
  <si>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</si>
  <si>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</si>
  <si>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</si>
  <si>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</si>
  <si>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</si>
  <si>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</si>
  <si>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</si>
  <si>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</si>
  <si>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</si>
  <si>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</si>
  <si>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</si>
  <si>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</si>
  <si>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</si>
  <si>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</si>
  <si>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</si>
  <si>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</si>
  <si>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</si>
  <si>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</si>
  <si>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</si>
  <si>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</si>
  <si>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</si>
  <si>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</si>
  <si>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</si>
  <si>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</si>
  <si>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</si>
  <si>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</si>
  <si>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</si>
  <si>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</si>
  <si>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</si>
  <si>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</si>
  <si>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</si>
  <si>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</si>
  <si>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</si>
  <si>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</si>
  <si>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</si>
  <si>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</si>
  <si>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</si>
  <si>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</si>
  <si>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</si>
  <si>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</si>
  <si>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</si>
  <si>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</si>
  <si>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</si>
  <si>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</si>
  <si>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</si>
  <si>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</si>
  <si>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</si>
  <si>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</si>
  <si>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</si>
  <si>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</si>
  <si>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</si>
  <si>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</si>
  <si>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</si>
  <si>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</si>
  <si>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</si>
  <si>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</si>
  <si>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</si>
  <si>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</si>
  <si>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</si>
  <si>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</si>
  <si>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</si>
  <si>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</si>
  <si>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</si>
  <si>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</si>
  <si>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</si>
  <si>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</si>
  <si>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</si>
  <si>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</si>
  <si>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</si>
  <si>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</si>
  <si>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</si>
  <si>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</si>
  <si>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</si>
  <si>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</si>
  <si>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</si>
  <si>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</si>
  <si>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</si>
  <si>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</si>
  <si>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</si>
  <si>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</si>
  <si>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</si>
  <si>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</si>
  <si>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</si>
  <si>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</si>
  <si>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</si>
  <si>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</si>
  <si>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</si>
  <si>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</si>
  <si>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</si>
  <si>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</si>
  <si>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</si>
  <si>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</si>
  <si>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</si>
  <si>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</si>
  <si>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</si>
  <si>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</si>
  <si>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</si>
  <si>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</si>
  <si>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</si>
  <si>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</si>
  <si>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</si>
  <si>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</si>
  <si>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</si>
  <si>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</si>
  <si>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</si>
  <si>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</si>
  <si>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</si>
  <si>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</si>
  <si>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</si>
  <si>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</si>
  <si>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</si>
  <si>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</si>
  <si>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</si>
  <si>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</si>
  <si>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</si>
  <si>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</si>
  <si>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</si>
  <si>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</si>
  <si>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</si>
  <si>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</si>
  <si>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</si>
  <si>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</si>
  <si>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</si>
  <si>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</si>
  <si>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</si>
  <si>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</si>
  <si>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</si>
  <si>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</si>
  <si>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</si>
  <si>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</si>
  <si>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</si>
  <si>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</si>
  <si>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</si>
  <si>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</si>
  <si>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</si>
  <si>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</si>
  <si>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</si>
  <si>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</si>
  <si>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</si>
  <si>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</si>
  <si>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</si>
  <si>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</si>
  <si>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</si>
  <si>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</si>
  <si>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</si>
  <si>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</si>
  <si>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</si>
  <si>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</si>
  <si>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</si>
  <si>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</si>
  <si>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</si>
  <si>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</si>
  <si>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</si>
  <si>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</si>
  <si>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</si>
  <si>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</si>
  <si>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</si>
  <si>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</si>
  <si>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</si>
  <si>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</si>
  <si>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</si>
  <si>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</si>
  <si>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</si>
  <si>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</si>
  <si>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</si>
  <si>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</si>
  <si>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</si>
  <si>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</si>
  <si>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</si>
  <si>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</si>
  <si>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</si>
  <si>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</si>
  <si>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</si>
  <si>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</si>
  <si>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</si>
  <si>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</si>
  <si>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</si>
  <si>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</si>
  <si>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</si>
  <si>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</si>
  <si>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</si>
  <si>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</si>
  <si>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</si>
  <si>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</si>
  <si>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</si>
  <si>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</si>
  <si>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</si>
  <si>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</si>
  <si>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</si>
  <si>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</si>
  <si>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</si>
  <si>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</si>
  <si>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</si>
  <si>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</si>
  <si>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</si>
  <si>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</si>
  <si>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</si>
  <si>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</si>
  <si>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</si>
  <si>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</si>
  <si>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</si>
  <si>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</si>
  <si>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</si>
  <si>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</si>
  <si>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</si>
  <si>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</si>
  <si>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</si>
  <si>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</si>
  <si>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</si>
  <si>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</si>
  <si>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</si>
  <si>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</si>
  <si>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</si>
  <si>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</si>
  <si>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</si>
  <si>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</si>
  <si>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</si>
  <si>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</si>
  <si>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</si>
  <si>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</si>
  <si>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</si>
  <si>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</si>
  <si>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</si>
  <si>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</si>
  <si>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</si>
  <si>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</si>
  <si>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</si>
  <si>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</si>
  <si>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</si>
  <si>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</si>
  <si>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</si>
  <si>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</si>
  <si>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</si>
  <si>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</si>
  <si>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</si>
  <si>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</si>
  <si>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</si>
  <si>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</si>
  <si>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</si>
  <si>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</si>
  <si>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</si>
  <si>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</si>
  <si>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</si>
  <si>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</si>
  <si>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</si>
  <si>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</si>
  <si>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</si>
  <si>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</si>
  <si>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</si>
  <si>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</si>
  <si>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</si>
  <si>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</si>
  <si>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</si>
  <si>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</si>
  <si>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</si>
  <si>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</si>
  <si>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</si>
  <si>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</si>
  <si>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</si>
  <si>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</si>
  <si>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</si>
  <si>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</si>
  <si>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</si>
  <si>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</si>
  <si>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</si>
  <si>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</si>
  <si>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</si>
  <si>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</si>
  <si>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</si>
  <si>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</si>
  <si>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</si>
  <si>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</si>
  <si>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</si>
  <si>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</si>
  <si>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</si>
  <si>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</si>
  <si>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</si>
  <si>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</si>
  <si>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</si>
  <si>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</si>
  <si>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</si>
  <si>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</si>
  <si>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</si>
  <si>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</si>
  <si>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</si>
  <si>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</si>
  <si>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</si>
  <si>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</si>
  <si>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</si>
  <si>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</si>
  <si>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</si>
  <si>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</si>
  <si>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</si>
  <si>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</si>
  <si>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</si>
  <si>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</si>
  <si>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</si>
  <si>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</si>
  <si>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</si>
  <si>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</si>
  <si>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</si>
  <si>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</si>
  <si>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</si>
  <si>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</si>
  <si>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</si>
  <si>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</si>
  <si>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</si>
  <si>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</si>
  <si>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</si>
  <si>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</si>
  <si>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</si>
  <si>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</si>
  <si>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</si>
  <si>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</si>
  <si>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</si>
  <si>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</si>
  <si>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</si>
  <si>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</si>
  <si>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</si>
  <si>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</si>
  <si>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</si>
  <si>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</si>
  <si>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</si>
  <si>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</si>
  <si>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</si>
  <si>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</si>
  <si>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</si>
  <si>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</si>
  <si>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</si>
  <si>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</si>
  <si>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</si>
  <si>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</si>
  <si>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</si>
  <si>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</si>
  <si>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</si>
  <si>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</si>
  <si>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</si>
  <si>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</si>
  <si>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</si>
  <si>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</si>
  <si>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</si>
  <si>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</si>
  <si>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</si>
  <si>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</si>
  <si>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</si>
  <si>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</si>
  <si>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</si>
  <si>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</si>
  <si>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</si>
  <si>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</si>
  <si>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</si>
  <si>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</si>
  <si>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</si>
  <si>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</si>
  <si>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</si>
  <si>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</si>
  <si>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</si>
  <si>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</si>
  <si>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</si>
  <si>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</si>
  <si>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</si>
  <si>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</si>
  <si>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</si>
  <si>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</si>
  <si>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</si>
  <si>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</si>
  <si>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</si>
  <si>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</si>
  <si>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</si>
  <si>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</si>
  <si>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</si>
  <si>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</si>
  <si>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</si>
  <si>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</si>
  <si>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</si>
  <si>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</si>
  <si>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</si>
  <si>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</si>
  <si>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</si>
  <si>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</si>
  <si>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</si>
  <si>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</si>
  <si>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</si>
  <si>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</si>
  <si>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</si>
  <si>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</si>
  <si>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</si>
  <si>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</si>
  <si>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</si>
  <si>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</si>
  <si>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</si>
  <si>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</si>
  <si>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</si>
  <si>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</si>
  <si>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</si>
  <si>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</si>
  <si>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</si>
  <si>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</si>
  <si>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</si>
  <si>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</si>
  <si>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</si>
  <si>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</si>
  <si>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</si>
  <si>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</si>
  <si>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</si>
  <si>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</si>
  <si>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</si>
  <si>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</si>
  <si>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</si>
  <si>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</si>
  <si>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</si>
  <si>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</si>
  <si>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</si>
  <si>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</si>
  <si>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</si>
  <si>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</si>
  <si>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</si>
  <si>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</si>
  <si>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</si>
  <si>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</si>
  <si>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</si>
  <si>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</si>
  <si>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</si>
  <si>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</si>
  <si>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</si>
  <si>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</si>
  <si>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</si>
  <si>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</si>
  <si>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</si>
  <si>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</si>
  <si>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</si>
  <si>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</si>
  <si>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</si>
  <si>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</si>
  <si>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</si>
  <si>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</si>
  <si>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</si>
  <si>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</si>
  <si>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</si>
  <si>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</si>
  <si>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</si>
  <si>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</si>
  <si>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</si>
  <si>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</si>
  <si>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</si>
  <si>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</si>
  <si>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</si>
  <si>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</si>
  <si>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</si>
  <si>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</si>
  <si>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</si>
  <si>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</si>
  <si>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</si>
  <si>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</si>
  <si>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</si>
  <si>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</si>
  <si>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</si>
  <si>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</si>
  <si>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</si>
  <si>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</si>
  <si>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</si>
  <si>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</si>
  <si>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</si>
  <si>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</si>
  <si>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</si>
  <si>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</si>
  <si>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</si>
  <si>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</si>
  <si>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</si>
  <si>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</si>
  <si>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</si>
  <si>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</si>
  <si>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</si>
  <si>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</si>
  <si>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</si>
  <si>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</si>
  <si>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</si>
  <si>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</si>
  <si>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</si>
  <si>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</si>
  <si>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</si>
  <si>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</si>
  <si>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</si>
  <si>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</si>
  <si>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</si>
  <si>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</si>
  <si>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</si>
  <si>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</si>
  <si>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</si>
  <si>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</si>
  <si>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</si>
  <si>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</si>
  <si>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</si>
  <si>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</si>
  <si>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</si>
  <si>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</si>
  <si>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</si>
  <si>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</si>
  <si>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</si>
  <si>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</si>
  <si>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</si>
  <si>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</si>
  <si>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</si>
  <si>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</si>
  <si>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</si>
  <si>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</si>
  <si>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</si>
  <si>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</si>
  <si>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</si>
  <si>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</si>
  <si>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</si>
  <si>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</si>
  <si>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</si>
  <si>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</si>
  <si>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</si>
  <si>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</si>
  <si>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</si>
  <si>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</si>
  <si>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</si>
  <si>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</si>
  <si>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</si>
  <si>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</si>
  <si>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</si>
  <si>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</si>
  <si>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</si>
  <si>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</si>
  <si>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</si>
  <si>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</si>
  <si>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</si>
  <si>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</si>
  <si>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</si>
  <si>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</si>
  <si>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</si>
  <si>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</si>
  <si>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</si>
  <si>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</si>
  <si>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</si>
  <si>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</si>
  <si>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</si>
  <si>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</si>
  <si>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</si>
  <si>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</si>
  <si>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</si>
  <si>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</si>
  <si>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</si>
  <si>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</si>
  <si>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</si>
  <si>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</si>
  <si>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</si>
  <si>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</si>
  <si>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</si>
  <si>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</si>
  <si>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</si>
  <si>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</si>
  <si>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</si>
  <si>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</si>
  <si>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</si>
  <si>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</si>
  <si>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</si>
  <si>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</si>
  <si>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</si>
  <si>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</si>
  <si>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</si>
  <si>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</si>
  <si>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</si>
  <si>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</si>
  <si>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</si>
  <si>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</si>
  <si>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</si>
  <si>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</si>
  <si>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</si>
  <si>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</si>
  <si>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</si>
  <si>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</si>
  <si>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</si>
  <si>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</si>
  <si>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</si>
  <si>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</si>
  <si>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</si>
  <si>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</si>
  <si>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</si>
  <si>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</si>
  <si>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</si>
  <si>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</si>
  <si>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</si>
  <si>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</si>
  <si>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</si>
  <si>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</si>
  <si>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</si>
  <si>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</si>
  <si>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</si>
  <si>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</si>
  <si>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</si>
  <si>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</si>
  <si>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</si>
  <si>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</si>
  <si>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</si>
  <si>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</si>
  <si>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</si>
  <si>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</si>
  <si>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</si>
  <si>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</si>
  <si>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</si>
  <si>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</si>
  <si>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</si>
  <si>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</si>
  <si>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</si>
  <si>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</si>
  <si>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</si>
  <si>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</si>
  <si>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</si>
  <si>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</si>
  <si>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</si>
  <si>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</si>
  <si>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</si>
  <si>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</si>
  <si>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</si>
  <si>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</si>
  <si>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</si>
  <si>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</si>
  <si>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</si>
  <si>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</si>
  <si>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</si>
  <si>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</si>
  <si>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</si>
  <si>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</si>
  <si>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</si>
  <si>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</si>
  <si>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</si>
  <si>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</si>
  <si>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</si>
  <si>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</si>
  <si>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</si>
  <si>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</si>
  <si>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</si>
  <si>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</si>
  <si>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</si>
  <si>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</si>
  <si>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</si>
  <si>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</si>
  <si>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</si>
  <si>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</si>
  <si>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</si>
  <si>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</si>
  <si>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</si>
  <si>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</si>
  <si>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</si>
  <si>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</si>
  <si>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</si>
  <si>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</si>
  <si>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</si>
  <si>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</si>
  <si>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</si>
  <si>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</si>
  <si>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</si>
  <si>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</si>
  <si>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</si>
  <si>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</si>
  <si>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</si>
  <si>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</si>
  <si>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</si>
  <si>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</si>
  <si>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</si>
  <si>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</si>
  <si>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</si>
  <si>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</si>
  <si>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</si>
  <si>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</si>
  <si>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</si>
  <si>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</si>
  <si>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</si>
  <si>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</si>
  <si>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</si>
  <si>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</si>
  <si>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</si>
  <si>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</si>
  <si>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</si>
  <si>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</si>
  <si>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</si>
  <si>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</si>
  <si>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</si>
  <si>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</si>
  <si>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</si>
  <si>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</si>
  <si>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</si>
  <si>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</si>
  <si>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</si>
  <si>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</si>
  <si>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</si>
  <si>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</si>
  <si>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</si>
  <si>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</si>
  <si>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</si>
  <si>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</si>
  <si>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</si>
  <si>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</si>
  <si>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</si>
  <si>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</si>
  <si>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</si>
  <si>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</si>
  <si>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</si>
  <si>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</si>
  <si>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</si>
  <si>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</si>
  <si>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</si>
  <si>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</si>
  <si>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</si>
  <si>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</si>
  <si>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</si>
  <si>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</si>
  <si>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</si>
  <si>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</si>
  <si>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</si>
  <si>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</si>
  <si>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</si>
  <si>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</si>
  <si>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</si>
  <si>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</si>
  <si>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</si>
  <si>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</si>
  <si>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</si>
  <si>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</si>
  <si>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</si>
  <si>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</si>
  <si>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</si>
  <si>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</si>
  <si>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</si>
  <si>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</si>
  <si>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</si>
  <si>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</si>
  <si>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</si>
  <si>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</si>
  <si>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</si>
  <si>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</si>
  <si>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</si>
  <si>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</si>
  <si>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</si>
  <si>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</si>
  <si>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</si>
  <si>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</si>
  <si>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</si>
  <si>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</si>
  <si>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</si>
  <si>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</si>
  <si>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</si>
  <si>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</si>
  <si>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</si>
  <si>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</si>
  <si>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</si>
  <si>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</si>
  <si>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</si>
  <si>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</si>
  <si>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</si>
  <si>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</si>
  <si>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</si>
  <si>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</si>
  <si>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</si>
  <si>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</si>
  <si>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</si>
  <si>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</si>
  <si>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</si>
  <si>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</si>
  <si>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</si>
  <si>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</si>
  <si>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</si>
  <si>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</si>
  <si>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</si>
  <si>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</si>
  <si>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</si>
  <si>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</si>
  <si>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</si>
  <si>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</si>
  <si>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</si>
  <si>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</si>
  <si>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</si>
  <si>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</si>
  <si>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</si>
  <si>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</si>
  <si>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</si>
  <si>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</si>
  <si>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</si>
  <si>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</si>
  <si>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</si>
  <si>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</si>
  <si>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</si>
  <si>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</si>
  <si>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</si>
  <si>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</si>
  <si>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</si>
  <si>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</si>
  <si>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</si>
  <si>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</si>
  <si>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</si>
  <si>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</si>
  <si>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</si>
  <si>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</si>
  <si>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</si>
  <si>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</si>
  <si>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</si>
  <si>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</si>
  <si>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</si>
  <si>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</si>
  <si>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</si>
  <si>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</si>
  <si>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</si>
  <si>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</si>
  <si>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</si>
  <si>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</si>
  <si>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</si>
  <si>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</si>
  <si>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</si>
  <si>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</si>
  <si>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</si>
  <si>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</si>
  <si>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</si>
  <si>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</si>
  <si>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</si>
  <si>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</si>
  <si>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</si>
  <si>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</si>
  <si>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</si>
  <si>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</si>
  <si>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</si>
  <si>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</si>
  <si>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</si>
  <si>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</si>
  <si>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</si>
  <si>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</si>
  <si>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</si>
  <si>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</si>
  <si>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</si>
  <si>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</si>
  <si>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</si>
  <si>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</si>
  <si>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</si>
  <si>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</si>
  <si>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</si>
  <si>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</si>
  <si>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</si>
  <si>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</si>
  <si>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</si>
  <si>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</si>
  <si>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</si>
  <si>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</si>
  <si>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</si>
  <si>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</si>
  <si>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</si>
  <si>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</si>
  <si>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</si>
  <si>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</si>
  <si>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</si>
  <si>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</si>
  <si>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</si>
  <si>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</si>
  <si>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</si>
  <si>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</si>
  <si>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</si>
  <si>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</si>
  <si>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</si>
  <si>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</si>
  <si>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</si>
  <si>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</si>
  <si>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</si>
  <si>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</si>
  <si>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</si>
  <si>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</si>
  <si>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</si>
  <si>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</si>
  <si>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</si>
  <si>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</si>
  <si>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</si>
  <si>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</si>
  <si>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</si>
  <si>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</si>
  <si>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</si>
  <si>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</si>
  <si>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</si>
  <si>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</si>
  <si>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</si>
  <si>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</si>
  <si>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</si>
  <si>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</si>
  <si>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</si>
  <si>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</si>
  <si>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</si>
  <si>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</si>
  <si>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</si>
  <si>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</si>
  <si>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</si>
  <si>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</si>
  <si>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</si>
  <si>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</si>
  <si>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</si>
  <si>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</si>
  <si>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</si>
  <si>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</si>
  <si>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</si>
  <si>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</si>
  <si>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</si>
  <si>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</si>
  <si>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</si>
  <si>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</si>
  <si>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</si>
  <si>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</si>
  <si>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</si>
  <si>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</si>
  <si>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</si>
  <si>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</si>
  <si>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</si>
  <si>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</si>
  <si>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</si>
  <si>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</si>
  <si>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</si>
  <si>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</si>
  <si>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</si>
  <si>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</si>
  <si>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</si>
  <si>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</si>
  <si>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</si>
  <si>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</si>
  <si>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</si>
  <si>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</si>
  <si>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</si>
  <si>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</si>
  <si>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</si>
  <si>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</si>
  <si>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</si>
  <si>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</si>
  <si>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</si>
  <si>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</si>
  <si>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</si>
  <si>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</si>
  <si>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</si>
  <si>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</si>
  <si>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</si>
  <si>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</si>
  <si>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</si>
  <si>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</si>
  <si>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</si>
  <si>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</si>
  <si>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</si>
  <si>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</si>
  <si>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</si>
  <si>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</si>
  <si>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</si>
  <si>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</si>
  <si>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</si>
  <si>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</si>
  <si>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</si>
  <si>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</si>
  <si>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</si>
  <si>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</si>
  <si>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</si>
  <si>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</si>
  <si>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</si>
  <si>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</si>
  <si>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</si>
  <si>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</si>
  <si>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</si>
  <si>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</si>
  <si>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</si>
  <si>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</si>
  <si>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</si>
  <si>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</si>
  <si>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</si>
  <si>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</si>
  <si>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</si>
  <si>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</si>
  <si>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</si>
  <si>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</si>
  <si>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</si>
  <si>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</si>
  <si>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</si>
  <si>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</si>
  <si>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</si>
  <si>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</si>
  <si>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</si>
  <si>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</si>
  <si>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</si>
  <si>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</si>
  <si>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</si>
  <si>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</si>
  <si>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</si>
  <si>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</si>
  <si>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</si>
  <si>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</si>
  <si>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</si>
  <si>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</si>
  <si>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</si>
  <si>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</si>
  <si>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</si>
  <si>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</si>
  <si>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</si>
  <si>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</si>
  <si>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</si>
  <si>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</si>
  <si>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</si>
  <si>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</si>
  <si>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</si>
  <si>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</si>
  <si>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</si>
  <si>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</si>
  <si>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</si>
  <si>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</si>
  <si>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</si>
  <si>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</si>
  <si>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</si>
  <si>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</si>
  <si>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</si>
  <si>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</si>
  <si>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</si>
  <si>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</si>
  <si>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</si>
  <si>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</si>
  <si>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</si>
  <si>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</si>
  <si>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</si>
  <si>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</si>
  <si>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</si>
  <si>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</si>
  <si>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</si>
  <si>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</si>
  <si>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</si>
  <si>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</si>
  <si>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</si>
  <si>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</si>
  <si>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</si>
  <si>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</si>
  <si>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</si>
  <si>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</si>
  <si>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</si>
  <si>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</si>
  <si>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</si>
  <si>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</si>
  <si>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</si>
  <si>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</si>
  <si>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</si>
  <si>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</si>
  <si>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</si>
  <si>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</si>
  <si>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</si>
  <si>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</si>
  <si>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</si>
  <si>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</si>
  <si>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</si>
  <si>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</si>
  <si>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</si>
  <si>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</si>
  <si>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</si>
  <si>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</si>
  <si>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</si>
  <si>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</si>
  <si>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</si>
  <si>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</si>
  <si>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</si>
  <si>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</si>
  <si>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</si>
  <si>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</si>
  <si>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</si>
  <si>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</si>
  <si>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</si>
  <si>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</si>
  <si>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</si>
  <si>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</si>
  <si>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</si>
  <si>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</si>
  <si>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</si>
  <si>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</si>
  <si>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</si>
  <si>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</si>
  <si>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</si>
  <si>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</si>
  <si>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</si>
  <si>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</si>
  <si>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</si>
  <si>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</si>
  <si>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</si>
  <si>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</si>
  <si>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</si>
  <si>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</si>
  <si>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</si>
  <si>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</si>
  <si>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</si>
  <si>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</si>
  <si>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</si>
  <si>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</si>
  <si>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</si>
  <si>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</si>
  <si>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</si>
  <si>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</si>
  <si>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</si>
  <si>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</si>
  <si>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</si>
  <si>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</si>
  <si>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</si>
  <si>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</si>
  <si>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</si>
  <si>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</si>
  <si>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</si>
  <si>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</si>
  <si>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</si>
  <si>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</si>
  <si>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</si>
  <si>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</si>
  <si>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</si>
  <si>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</si>
  <si>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</si>
  <si>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</si>
  <si>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</si>
  <si>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</si>
  <si>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</si>
  <si>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</si>
  <si>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</si>
  <si>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</si>
  <si>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</si>
  <si>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</si>
  <si>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</si>
  <si>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</si>
  <si>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</si>
  <si>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</si>
  <si>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</si>
  <si>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</si>
  <si>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</si>
  <si>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</si>
  <si>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</si>
  <si>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</si>
  <si>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</si>
  <si>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</si>
  <si>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</si>
  <si>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</si>
  <si>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</si>
  <si>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</si>
  <si>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</si>
  <si>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</si>
  <si>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</si>
  <si>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</si>
  <si>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</si>
  <si>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</si>
  <si>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</si>
  <si>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</si>
  <si>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</si>
  <si>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</si>
  <si>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</si>
  <si>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</si>
  <si>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</si>
  <si>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</si>
  <si>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</si>
  <si>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</si>
  <si>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</si>
  <si>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</si>
  <si>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</si>
  <si>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</si>
  <si>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</si>
  <si>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</si>
  <si>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</si>
  <si>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</si>
  <si>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</si>
  <si>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</si>
  <si>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</si>
  <si>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</si>
  <si>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</si>
  <si>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</si>
  <si>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</si>
  <si>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</si>
  <si>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</si>
  <si>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</si>
  <si>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</si>
  <si>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</si>
  <si>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</si>
  <si>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</si>
  <si>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</si>
  <si>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</si>
  <si>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</si>
  <si>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</si>
  <si>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</si>
  <si>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</si>
  <si>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</si>
  <si>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</si>
  <si>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</si>
  <si>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</si>
  <si>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</si>
  <si>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</si>
  <si>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</si>
  <si>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</si>
  <si>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</si>
  <si>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</si>
  <si>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</si>
  <si>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</si>
  <si>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</si>
  <si>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</si>
  <si>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</si>
  <si>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</si>
  <si>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</si>
  <si>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</si>
  <si>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</si>
  <si>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</si>
  <si>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</si>
  <si>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</si>
  <si>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</si>
  <si>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</si>
  <si>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</si>
  <si>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</si>
  <si>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</si>
  <si>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</si>
  <si>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</si>
  <si>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</si>
  <si>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</si>
  <si>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</si>
  <si>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</si>
  <si>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</si>
  <si>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</si>
  <si>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</si>
  <si>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</si>
  <si>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</si>
  <si>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</si>
  <si>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</si>
  <si>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</si>
  <si>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</si>
  <si>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</si>
  <si>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</si>
  <si>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</si>
  <si>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</si>
  <si>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</si>
  <si>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</si>
  <si>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</si>
  <si>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</si>
  <si>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</si>
  <si>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</si>
  <si>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</si>
  <si>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</si>
  <si>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</si>
  <si>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</si>
  <si>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</si>
  <si>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</si>
  <si>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</si>
  <si>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</si>
  <si>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</si>
  <si>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</si>
  <si>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</si>
  <si>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</si>
  <si>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</si>
  <si>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</si>
  <si>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</si>
  <si>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</si>
  <si>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</si>
  <si>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</si>
  <si>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</si>
  <si>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</si>
  <si>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</si>
  <si>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</si>
  <si>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</si>
  <si>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</si>
  <si>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</si>
  <si>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</si>
  <si>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</si>
  <si>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</si>
  <si>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</si>
  <si>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</si>
  <si>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</si>
  <si>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</si>
  <si>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</si>
  <si>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</si>
  <si>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</si>
  <si>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</si>
  <si>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</si>
  <si>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</si>
  <si>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</si>
  <si>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</si>
  <si>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</si>
  <si>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</si>
  <si>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</si>
  <si>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</si>
  <si>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</si>
  <si>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</si>
  <si>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</si>
  <si>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</si>
  <si>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</si>
  <si>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</si>
  <si>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</si>
  <si>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</si>
  <si>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</si>
  <si>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</si>
  <si>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</si>
  <si>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</si>
  <si>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</si>
  <si>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</si>
  <si>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</si>
  <si>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</si>
  <si>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</si>
  <si>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</si>
  <si>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</si>
  <si>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</si>
  <si>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</si>
  <si>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</si>
  <si>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</si>
  <si>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</si>
  <si>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</si>
  <si>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</si>
  <si>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</si>
  <si>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</si>
  <si>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</si>
  <si>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</si>
  <si>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</si>
  <si>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</si>
  <si>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</si>
  <si>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</si>
  <si>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</si>
  <si>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</si>
  <si>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</si>
  <si>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</si>
  <si>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</si>
  <si>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</si>
  <si>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</si>
  <si>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</si>
  <si>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</si>
  <si>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</si>
  <si>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</si>
  <si>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</si>
  <si>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</si>
  <si>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</si>
  <si>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</si>
  <si>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</si>
  <si>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</si>
  <si>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</si>
  <si>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</si>
  <si>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</si>
  <si>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</si>
  <si>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</si>
  <si>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</si>
  <si>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</si>
  <si>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</si>
  <si>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</si>
  <si>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</si>
  <si>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</si>
  <si>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</si>
  <si>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</si>
  <si>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</si>
  <si>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</si>
  <si>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</si>
  <si>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</si>
  <si>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</si>
  <si>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</si>
  <si>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</si>
  <si>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</si>
  <si>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</si>
  <si>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</si>
  <si>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</si>
  <si>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</si>
  <si>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</si>
  <si>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</si>
  <si>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</si>
  <si>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</si>
  <si>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</si>
  <si>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</si>
  <si>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</si>
  <si>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</si>
  <si>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</si>
  <si>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</si>
  <si>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</si>
  <si>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</si>
  <si>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</si>
  <si>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</si>
  <si>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</si>
  <si>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</si>
  <si>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</si>
  <si>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</si>
  <si>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</si>
  <si>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</si>
  <si>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</si>
  <si>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</si>
  <si>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</si>
  <si>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</si>
  <si>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</si>
  <si>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</si>
  <si>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</si>
  <si>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</si>
  <si>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</si>
  <si>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</si>
  <si>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</si>
  <si>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</si>
  <si>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</si>
  <si>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</si>
  <si>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</si>
  <si>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</si>
  <si>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</si>
  <si>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</si>
  <si>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</si>
  <si>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</si>
  <si>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</si>
  <si>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</si>
  <si>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</si>
  <si>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</si>
  <si>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</si>
  <si>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</si>
  <si>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</si>
  <si>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</si>
  <si>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</si>
  <si>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</si>
  <si>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</si>
  <si>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</si>
  <si>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</si>
  <si>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</si>
  <si>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</si>
  <si>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</si>
  <si>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</si>
  <si>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</si>
  <si>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</si>
  <si>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</si>
  <si>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</si>
  <si>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</si>
  <si>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</si>
  <si>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</si>
  <si>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</si>
  <si>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</si>
  <si>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</si>
  <si>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</si>
  <si>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</si>
  <si>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</si>
  <si>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</si>
  <si>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</si>
  <si>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</si>
  <si>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</si>
  <si>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</si>
  <si>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</si>
  <si>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</si>
  <si>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</si>
  <si>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</si>
  <si>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</si>
  <si>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</si>
  <si>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</si>
  <si>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</si>
  <si>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</si>
  <si>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</si>
  <si>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</si>
  <si>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</si>
  <si>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</si>
  <si>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</si>
  <si>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</si>
  <si>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</si>
  <si>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</si>
  <si>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</si>
  <si>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</si>
  <si>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</si>
  <si>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</si>
  <si>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</si>
  <si>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</si>
  <si>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</si>
  <si>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</si>
  <si>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</si>
  <si>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</si>
  <si>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</si>
  <si>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</si>
  <si>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</si>
  <si>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</si>
  <si>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</si>
  <si>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</si>
  <si>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</si>
  <si>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</si>
  <si>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</si>
  <si>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</si>
  <si>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</si>
  <si>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</si>
  <si>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</si>
  <si>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</si>
  <si>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</si>
  <si>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</si>
  <si>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</si>
  <si>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</si>
  <si>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</si>
  <si>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</si>
  <si>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</si>
  <si>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</si>
  <si>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</si>
  <si>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</si>
  <si>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</si>
  <si>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</si>
  <si>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</si>
  <si>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</si>
  <si>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</si>
  <si>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</si>
  <si>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</si>
  <si>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</si>
  <si>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</si>
  <si>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</si>
  <si>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</si>
  <si>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</si>
  <si>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</si>
  <si>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</si>
  <si>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</si>
  <si>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</si>
  <si>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</si>
  <si>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</si>
  <si>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</si>
  <si>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</si>
  <si>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</si>
  <si>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</si>
  <si>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</si>
  <si>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</si>
  <si>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</si>
  <si>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</si>
  <si>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</si>
  <si>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</si>
  <si>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</si>
  <si>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</si>
  <si>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</si>
  <si>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</si>
  <si>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</si>
  <si>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</si>
  <si>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</si>
  <si>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</si>
  <si>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</si>
  <si>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</si>
  <si>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</si>
  <si>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</si>
  <si>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</si>
  <si>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</si>
  <si>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</si>
  <si>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</si>
  <si>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</si>
  <si>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</si>
  <si>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</si>
  <si>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</si>
  <si>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</si>
  <si>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</si>
  <si>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</si>
  <si>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</si>
  <si>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</si>
  <si>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</si>
  <si>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</si>
  <si>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</si>
  <si>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</si>
  <si>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</si>
  <si>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</si>
  <si>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</si>
  <si>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</si>
  <si>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</si>
  <si>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</si>
  <si>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</si>
  <si>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</si>
  <si>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</si>
  <si>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</si>
  <si>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</si>
  <si>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</si>
  <si>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</si>
  <si>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</si>
  <si>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</si>
  <si>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</si>
  <si>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</si>
  <si>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</si>
  <si>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</si>
  <si>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</si>
  <si>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</si>
  <si>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</si>
  <si>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</si>
  <si>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</si>
  <si>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</si>
  <si>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</si>
  <si>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</si>
  <si>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</si>
  <si>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</si>
  <si>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</si>
  <si>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</si>
  <si>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</si>
  <si>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</si>
  <si>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</si>
  <si>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</si>
  <si>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</si>
  <si>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</si>
  <si>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</si>
  <si>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</si>
  <si>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</si>
  <si>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</si>
  <si>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</si>
  <si>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</si>
  <si>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</si>
  <si>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</si>
  <si>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</si>
  <si>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</si>
  <si>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</si>
  <si>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</si>
  <si>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</si>
  <si>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</si>
  <si>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</si>
  <si>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</si>
  <si>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</si>
  <si>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</si>
  <si>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</si>
  <si>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</si>
  <si>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</si>
  <si>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</si>
  <si>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</si>
  <si>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</si>
  <si>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</si>
  <si>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</si>
  <si>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</si>
  <si>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</si>
  <si>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</si>
  <si>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</si>
  <si>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</si>
  <si>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</si>
  <si>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</si>
  <si>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</si>
  <si>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</si>
  <si>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</si>
  <si>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</si>
  <si>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</si>
  <si>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</si>
  <si>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</si>
  <si>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</si>
  <si>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</si>
  <si>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</si>
  <si>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</si>
  <si>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</si>
  <si>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</si>
  <si>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</si>
  <si>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</si>
  <si>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</si>
  <si>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</si>
  <si>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</si>
  <si>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</si>
  <si>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</si>
  <si>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</si>
  <si>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</si>
  <si>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</si>
  <si>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</si>
  <si>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</si>
  <si>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</si>
  <si>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</si>
  <si>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</si>
  <si>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</si>
  <si>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</si>
  <si>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</si>
  <si>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</si>
  <si>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</si>
  <si>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</si>
  <si>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</si>
  <si>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</si>
  <si>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</si>
  <si>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</si>
  <si>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</si>
  <si>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</si>
  <si>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</si>
  <si>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</si>
  <si>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</si>
  <si>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</si>
  <si>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</si>
  <si>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</si>
  <si>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</si>
  <si>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</si>
  <si>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</si>
  <si>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</si>
  <si>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</si>
  <si>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</si>
  <si>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</si>
  <si>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</si>
  <si>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</si>
  <si>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</si>
  <si>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</si>
  <si>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</si>
  <si>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</si>
  <si>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</si>
  <si>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</si>
  <si>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</si>
  <si>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</si>
  <si>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</si>
  <si>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</si>
  <si>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</si>
  <si>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</si>
  <si>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</si>
  <si>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</si>
  <si>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</si>
  <si>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</si>
  <si>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</si>
  <si>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</si>
  <si>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</si>
  <si>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</si>
  <si>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</si>
  <si>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</si>
  <si>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</si>
  <si>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</si>
  <si>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</si>
  <si>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</si>
  <si>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</si>
  <si>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</si>
  <si>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</si>
  <si>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</si>
  <si>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</si>
  <si>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</si>
  <si>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</si>
  <si>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</si>
  <si>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</si>
  <si>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</si>
  <si>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</si>
  <si>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</si>
  <si>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</si>
  <si>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</si>
  <si>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</si>
  <si>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</si>
  <si>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</si>
  <si>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</si>
  <si>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</si>
  <si>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</si>
  <si>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</si>
  <si>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</si>
  <si>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</si>
  <si>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</si>
  <si>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</si>
  <si>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</si>
  <si>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</si>
  <si>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</si>
  <si>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</si>
  <si>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</si>
  <si>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</si>
  <si>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</si>
  <si>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</si>
  <si>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</si>
  <si>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</si>
  <si>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</si>
  <si>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</si>
  <si>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</si>
  <si>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</si>
  <si>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</si>
  <si>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</si>
  <si>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</si>
  <si>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</si>
  <si>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</si>
  <si>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</si>
  <si>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</si>
  <si>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</si>
  <si>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</si>
  <si>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</si>
  <si>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</si>
  <si>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</si>
  <si>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</si>
  <si>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</si>
  <si>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</si>
  <si>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</si>
  <si>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</si>
  <si>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</si>
  <si>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</si>
  <si>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</si>
  <si>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</si>
  <si>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</si>
  <si>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</si>
  <si>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</si>
  <si>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</si>
  <si>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</si>
  <si>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</si>
  <si>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</si>
  <si>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</si>
  <si>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</si>
  <si>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</si>
  <si>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</si>
  <si>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</si>
  <si>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</si>
  <si>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</si>
  <si>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</si>
  <si>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</si>
  <si>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</si>
  <si>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</si>
  <si>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</si>
  <si>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</si>
  <si>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</si>
  <si>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</si>
  <si>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</si>
  <si>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</si>
  <si>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</si>
  <si>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</si>
  <si>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</si>
  <si>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</si>
  <si>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</si>
  <si>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</si>
  <si>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</si>
  <si>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</si>
  <si>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</si>
  <si>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</si>
  <si>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</si>
  <si>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</si>
  <si>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</si>
  <si>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</si>
  <si>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</si>
  <si>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</si>
  <si>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</si>
  <si>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</si>
  <si>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</si>
  <si>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</si>
  <si>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</si>
  <si>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</si>
  <si>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</si>
  <si>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</si>
  <si>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</si>
  <si>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</si>
  <si>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</si>
  <si>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</si>
  <si>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</si>
  <si>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</si>
  <si>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</si>
  <si>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</si>
  <si>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</si>
  <si>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</si>
  <si>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</si>
  <si>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</si>
  <si>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</si>
  <si>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</si>
  <si>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</si>
  <si>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</si>
  <si>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</si>
  <si>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</si>
  <si>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</si>
  <si>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</si>
  <si>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</si>
  <si>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</si>
  <si>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</si>
  <si>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</si>
  <si>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</si>
  <si>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</si>
  <si>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</si>
  <si>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</si>
  <si>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</si>
  <si>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</si>
  <si>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</si>
  <si>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</si>
  <si>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</si>
  <si>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</si>
  <si>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</si>
  <si>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</si>
  <si>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</si>
  <si>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</si>
  <si>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</si>
  <si>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</si>
  <si>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</si>
  <si>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</si>
  <si>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</si>
  <si>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</si>
  <si>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</si>
  <si>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</si>
  <si>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</si>
  <si>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</si>
  <si>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</si>
  <si>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</si>
  <si>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</si>
  <si>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</si>
  <si>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</si>
  <si>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</si>
  <si>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</si>
  <si>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</si>
  <si>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</si>
  <si>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</si>
  <si>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</si>
  <si>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</si>
  <si>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</si>
  <si>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</si>
  <si>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</si>
  <si>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</si>
  <si>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</si>
  <si>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</si>
  <si>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</si>
  <si>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</si>
  <si>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</si>
  <si>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</si>
  <si>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</si>
  <si>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</si>
  <si>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</si>
  <si>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</si>
  <si>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</si>
  <si>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</si>
  <si>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</si>
  <si>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</si>
  <si>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</si>
  <si>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</si>
  <si>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</si>
  <si>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</si>
  <si>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</si>
  <si>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</si>
  <si>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</si>
  <si>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</si>
  <si>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</si>
  <si>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</si>
  <si>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</si>
  <si>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</si>
  <si>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</si>
  <si>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</si>
  <si>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</si>
  <si>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</si>
  <si>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</si>
  <si>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</si>
  <si>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</si>
  <si>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</si>
  <si>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</si>
  <si>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</si>
  <si>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</si>
  <si>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</si>
  <si>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</si>
  <si>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</si>
  <si>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</si>
  <si>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</si>
  <si>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</si>
  <si>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</si>
  <si>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</si>
  <si>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</si>
  <si>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</si>
  <si>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</si>
  <si>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</si>
  <si>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</si>
  <si>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</si>
  <si>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</si>
  <si>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</si>
  <si>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</si>
  <si>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</si>
  <si>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</si>
  <si>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</si>
  <si>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</si>
  <si>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</si>
  <si>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</si>
  <si>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</si>
  <si>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</si>
  <si>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</si>
  <si>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</si>
  <si>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</si>
  <si>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</si>
  <si>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</si>
  <si>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</si>
  <si>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</si>
  <si>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</si>
  <si>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</si>
  <si>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</si>
  <si>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</si>
  <si>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</si>
  <si>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</si>
  <si>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</si>
  <si>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</si>
  <si>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</si>
  <si>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</si>
  <si>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</si>
  <si>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</si>
  <si>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</si>
  <si>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</si>
  <si>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</si>
  <si>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</si>
  <si>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</si>
  <si>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</si>
  <si>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</si>
  <si>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</si>
  <si>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</si>
  <si>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</si>
  <si>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</si>
  <si>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</si>
  <si>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</si>
  <si>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</si>
  <si>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</si>
  <si>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</si>
  <si>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</si>
  <si>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</si>
  <si>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</si>
  <si>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</si>
  <si>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</si>
  <si>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</si>
  <si>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</si>
  <si>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</si>
  <si>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</si>
  <si>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</si>
  <si>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</si>
  <si>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</si>
  <si>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</si>
  <si>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</si>
  <si>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</si>
  <si>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</si>
  <si>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</si>
  <si>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</si>
  <si>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</si>
  <si>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</si>
  <si>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</si>
  <si>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</si>
  <si>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</si>
  <si>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</si>
  <si>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</si>
  <si>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</si>
  <si>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</si>
  <si>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</si>
  <si>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</si>
  <si>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</si>
  <si>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</si>
  <si>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</si>
  <si>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</si>
  <si>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</si>
  <si>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</si>
  <si>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</si>
  <si>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</si>
  <si>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</si>
  <si>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</si>
  <si>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</si>
  <si>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</si>
  <si>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</si>
  <si>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</si>
  <si>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</si>
  <si>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</si>
  <si>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</si>
  <si>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</si>
  <si>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</si>
  <si>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</si>
  <si>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</si>
  <si>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</si>
  <si>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</si>
  <si>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</si>
  <si>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</si>
  <si>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</si>
  <si>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</si>
  <si>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</si>
  <si>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</si>
  <si>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</si>
  <si>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</si>
  <si>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</si>
  <si>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</si>
  <si>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</si>
  <si>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</si>
  <si>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</si>
  <si>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</si>
  <si>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</si>
  <si>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</si>
  <si>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</si>
  <si>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</si>
  <si>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</si>
  <si>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</si>
  <si>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</si>
  <si>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</si>
  <si>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</si>
  <si>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</si>
  <si>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</si>
  <si>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</si>
  <si>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</si>
  <si>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</si>
  <si>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</si>
  <si>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</si>
  <si>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</si>
  <si>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</si>
  <si>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</si>
  <si>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</si>
  <si>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</si>
  <si>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</si>
  <si>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</si>
  <si>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</si>
  <si>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</si>
  <si>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</si>
  <si>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</si>
  <si>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</si>
  <si>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</si>
  <si>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</si>
  <si>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</si>
  <si>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</si>
  <si>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</si>
  <si>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</si>
  <si>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</si>
  <si>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</si>
  <si>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</si>
  <si>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</si>
  <si>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</si>
  <si>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</si>
  <si>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</si>
  <si>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</si>
  <si>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</si>
  <si>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</si>
  <si>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</si>
  <si>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</si>
  <si>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</si>
  <si>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</si>
  <si>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</si>
  <si>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</si>
  <si>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</si>
  <si>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</si>
  <si>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</si>
  <si>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</si>
  <si>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</si>
  <si>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</si>
  <si>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</si>
  <si>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</si>
  <si>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</si>
  <si>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</si>
  <si>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</si>
  <si>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</si>
  <si>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</si>
  <si>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</si>
  <si>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</si>
  <si>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</si>
  <si>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</si>
  <si>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</si>
  <si>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</si>
  <si>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</si>
  <si>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</si>
  <si>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</si>
  <si>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</si>
  <si>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</si>
  <si>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</si>
  <si>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</si>
  <si>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</si>
  <si>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</si>
  <si>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</si>
  <si>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</si>
  <si>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</si>
  <si>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</si>
  <si>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</si>
  <si>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</si>
  <si>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</si>
  <si>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</si>
  <si>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</si>
  <si>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</si>
  <si>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</si>
  <si>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</si>
  <si>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</si>
  <si>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</si>
  <si>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</si>
  <si>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</si>
  <si>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</si>
  <si>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</si>
  <si>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</si>
  <si>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</si>
  <si>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</si>
  <si>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</si>
  <si>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</si>
  <si>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</si>
  <si>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</si>
  <si>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</si>
  <si>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</si>
  <si>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</si>
  <si>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</si>
  <si>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</si>
  <si>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</si>
  <si>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</si>
  <si>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</si>
  <si>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</si>
  <si>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</si>
  <si>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</si>
  <si>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</si>
  <si>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</si>
  <si>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</si>
  <si>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</si>
  <si>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</si>
  <si>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</si>
  <si>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</si>
  <si>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</si>
  <si>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</si>
  <si>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</si>
  <si>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</si>
  <si>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</si>
  <si>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</si>
  <si>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</si>
  <si>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</si>
  <si>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</si>
  <si>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</si>
  <si>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</si>
  <si>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</si>
  <si>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</si>
  <si>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</si>
  <si>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</si>
  <si>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</si>
  <si>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</si>
  <si>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</si>
  <si>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</si>
  <si>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</si>
  <si>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</si>
  <si>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</si>
  <si>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</si>
  <si>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</si>
  <si>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</si>
  <si>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</si>
  <si>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</si>
  <si>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</si>
  <si>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</si>
  <si>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</si>
  <si>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</si>
  <si>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</si>
  <si>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</si>
  <si>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</si>
  <si>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</si>
  <si>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</si>
  <si>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</si>
  <si>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</si>
  <si>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</si>
  <si>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</si>
  <si>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</si>
  <si>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</si>
  <si>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</si>
  <si>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</si>
  <si>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</si>
  <si>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</si>
  <si>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</si>
  <si>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</si>
  <si>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</si>
  <si>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</si>
  <si>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</si>
  <si>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</si>
  <si>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</si>
  <si>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</si>
  <si>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</si>
  <si>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</si>
  <si>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</si>
  <si>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</si>
  <si>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</si>
  <si>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</si>
  <si>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</si>
  <si>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</si>
  <si>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</si>
  <si>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</si>
  <si>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</si>
  <si>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</si>
  <si>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</si>
  <si>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</si>
  <si>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</si>
  <si>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</si>
  <si>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</si>
  <si>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</si>
  <si>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</si>
  <si>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</si>
  <si>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</si>
  <si>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</si>
  <si>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</si>
  <si>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</si>
  <si>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</si>
  <si>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</si>
  <si>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</si>
  <si>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</si>
  <si>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</si>
  <si>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</si>
  <si>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</si>
  <si>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</si>
  <si>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</si>
  <si>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</si>
  <si>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</si>
  <si>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</si>
  <si>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</si>
  <si>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</si>
  <si>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</si>
  <si>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</si>
  <si>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</si>
  <si>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</si>
  <si>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</si>
  <si>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</si>
  <si>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</si>
  <si>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</si>
  <si>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</si>
  <si>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</si>
  <si>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</si>
  <si>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</si>
  <si>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</si>
  <si>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</si>
  <si>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</si>
  <si>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</si>
  <si>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</si>
  <si>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</si>
  <si>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</si>
  <si>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</si>
  <si>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</si>
  <si>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</si>
  <si>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</si>
  <si>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</si>
  <si>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</si>
  <si>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</si>
  <si>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</si>
  <si>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</si>
  <si>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</si>
  <si>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</si>
  <si>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</si>
  <si>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</si>
  <si>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</si>
  <si>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</si>
  <si>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</si>
  <si>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</si>
  <si>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</si>
  <si>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</si>
  <si>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</si>
  <si>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</si>
  <si>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</si>
  <si>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</si>
  <si>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</si>
  <si>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</si>
  <si>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</si>
  <si>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</si>
  <si>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</si>
  <si>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</si>
  <si>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</si>
  <si>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</si>
  <si>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</si>
  <si>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</si>
  <si>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</si>
  <si>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</si>
  <si>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</si>
  <si>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</si>
  <si>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</si>
  <si>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</si>
  <si>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</si>
  <si>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</si>
  <si>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</si>
  <si>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</si>
  <si>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</si>
  <si>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</si>
  <si>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</si>
  <si>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</si>
  <si>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</si>
  <si>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</si>
  <si>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</si>
  <si>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</si>
  <si>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</si>
  <si>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</si>
  <si>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</si>
  <si>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</si>
  <si>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</si>
  <si>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</si>
  <si>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</si>
  <si>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</si>
  <si>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</si>
  <si>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</si>
  <si>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</si>
  <si>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</si>
  <si>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</si>
  <si>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</si>
  <si>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</si>
  <si>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</si>
  <si>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</si>
  <si>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</si>
  <si>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</si>
  <si>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</si>
  <si>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</si>
  <si>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</si>
  <si>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</si>
  <si>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</si>
  <si>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</si>
  <si>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</si>
  <si>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</si>
  <si>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</si>
  <si>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</si>
  <si>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</si>
  <si>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</si>
  <si>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</si>
  <si>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</si>
  <si>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</si>
  <si>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</si>
  <si>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</si>
  <si>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</si>
  <si>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</si>
  <si>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</si>
  <si>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</si>
  <si>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</si>
  <si>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</si>
  <si>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</si>
  <si>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</si>
  <si>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</si>
  <si>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</si>
  <si>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</si>
  <si>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</si>
  <si>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</si>
  <si>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</si>
  <si>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</si>
  <si>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</si>
  <si>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</si>
  <si>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</si>
  <si>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</si>
  <si>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</si>
  <si>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</si>
  <si>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</si>
  <si>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</si>
  <si>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</si>
  <si>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</si>
  <si>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</si>
  <si>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</si>
  <si>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</si>
  <si>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</si>
  <si>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</si>
  <si>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</si>
  <si>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</si>
  <si>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</si>
  <si>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</si>
  <si>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</si>
  <si>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</si>
  <si>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</si>
  <si>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</si>
  <si>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</si>
  <si>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</si>
  <si>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</si>
  <si>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</si>
  <si>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</si>
  <si>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</si>
  <si>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</si>
  <si>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</si>
  <si>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</si>
  <si>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</si>
  <si>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</si>
  <si>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</si>
  <si>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</si>
  <si>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</si>
  <si>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</si>
  <si>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</si>
  <si>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</si>
  <si>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</si>
  <si>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</si>
  <si>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</si>
  <si>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</si>
  <si>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</si>
  <si>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</si>
  <si>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</si>
  <si>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</si>
  <si>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</si>
  <si>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</si>
  <si>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</si>
  <si>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</si>
  <si>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</si>
  <si>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</si>
  <si>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</si>
  <si>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</si>
  <si>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</si>
  <si>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</si>
  <si>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</si>
  <si>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</si>
  <si>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</si>
  <si>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</si>
  <si>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</si>
  <si>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</si>
  <si>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</si>
  <si>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</si>
  <si>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</si>
  <si>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</si>
  <si>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</si>
  <si>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</si>
  <si>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</si>
  <si>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</si>
  <si>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</si>
  <si>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</si>
  <si>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</si>
  <si>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</si>
  <si>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</si>
  <si>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</si>
  <si>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</si>
  <si>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</si>
  <si>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</si>
  <si>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</si>
  <si>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</si>
  <si>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</si>
  <si>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</si>
  <si>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</si>
  <si>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</si>
  <si>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</si>
  <si>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</si>
  <si>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</si>
  <si>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</si>
  <si>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</si>
  <si>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</si>
  <si>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</si>
  <si>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</si>
  <si>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</si>
  <si>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</si>
  <si>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</si>
  <si>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</si>
  <si>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</si>
  <si>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</si>
  <si>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</si>
  <si>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</si>
  <si>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</si>
  <si>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</si>
  <si>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</si>
  <si>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</si>
  <si>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</si>
  <si>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</si>
  <si>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</si>
  <si>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</si>
  <si>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</si>
  <si>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</si>
  <si>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</si>
  <si>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</si>
  <si>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</si>
  <si>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</si>
  <si>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</si>
  <si>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</si>
  <si>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</si>
  <si>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</si>
  <si>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</si>
  <si>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</si>
  <si>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</si>
  <si>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</si>
  <si>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</si>
  <si>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</si>
  <si>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</si>
  <si>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</si>
  <si>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</si>
  <si>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</si>
  <si>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</si>
  <si>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</si>
  <si>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</si>
  <si>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</si>
  <si>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</si>
  <si>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</si>
  <si>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</si>
  <si>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</si>
  <si>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</si>
  <si>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</si>
  <si>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</si>
  <si>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</si>
  <si>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</si>
  <si>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</si>
  <si>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</si>
  <si>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</si>
  <si>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</si>
  <si>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</si>
  <si>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</si>
  <si>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</si>
  <si>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</si>
  <si>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</si>
  <si>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</si>
  <si>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</si>
  <si>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</si>
  <si>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</si>
  <si>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</si>
  <si>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</si>
  <si>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</si>
  <si>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</si>
  <si>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</si>
  <si>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</si>
  <si>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</si>
  <si>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</si>
  <si>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</si>
  <si>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</si>
  <si>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</si>
  <si>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</si>
  <si>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</si>
  <si>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</si>
  <si>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</si>
  <si>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</si>
  <si>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</si>
  <si>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</si>
  <si>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</si>
  <si>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</si>
  <si>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</si>
  <si>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</si>
  <si>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</si>
  <si>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</si>
  <si>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</si>
  <si>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</si>
  <si>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</si>
  <si>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</si>
  <si>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</si>
  <si>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</si>
  <si>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</si>
  <si>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</si>
  <si>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</si>
  <si>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</si>
  <si>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</si>
  <si>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</si>
  <si>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</si>
  <si>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</si>
  <si>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</si>
  <si>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</si>
  <si>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</si>
  <si>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</si>
  <si>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</si>
  <si>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</si>
  <si>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</si>
  <si>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</si>
  <si>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</si>
  <si>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</si>
  <si>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</si>
  <si>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</si>
  <si>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</si>
  <si>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</si>
  <si>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</si>
  <si>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</si>
  <si>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</si>
  <si>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</si>
  <si>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</si>
  <si>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</si>
  <si>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</si>
  <si>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</si>
  <si>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</si>
  <si>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</si>
  <si>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</si>
  <si>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</si>
  <si>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</si>
  <si>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</si>
  <si>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</si>
  <si>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</si>
  <si>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</si>
  <si>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</si>
  <si>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</si>
  <si>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</si>
  <si>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</si>
  <si>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</si>
  <si>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</si>
  <si>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</si>
  <si>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</si>
  <si>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</si>
  <si>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</si>
  <si>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</si>
  <si>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</si>
  <si>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</si>
  <si>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</si>
  <si>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</si>
  <si>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</si>
  <si>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</si>
  <si>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</si>
  <si>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</si>
  <si>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</si>
  <si>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</si>
  <si>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</si>
  <si>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</si>
  <si>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</si>
  <si>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</si>
  <si>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</si>
  <si>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</si>
  <si>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</si>
  <si>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</si>
  <si>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</si>
  <si>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</si>
  <si>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</si>
  <si>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</si>
  <si>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</si>
  <si>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</si>
  <si>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</si>
  <si>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</si>
  <si>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</si>
  <si>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</si>
  <si>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</si>
  <si>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</si>
  <si>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</si>
  <si>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</si>
  <si>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</si>
  <si>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</si>
  <si>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</si>
  <si>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</si>
  <si>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</si>
  <si>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</si>
  <si>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</si>
  <si>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</si>
  <si>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</si>
  <si>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</si>
  <si>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</si>
  <si>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</si>
  <si>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</si>
  <si>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</si>
  <si>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</si>
  <si>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</si>
  <si>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</si>
  <si>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</si>
  <si>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</si>
  <si>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</si>
  <si>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</si>
  <si>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</si>
  <si>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</si>
  <si>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</si>
  <si>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</si>
  <si>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</si>
  <si>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</si>
  <si>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</si>
  <si>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</si>
  <si>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</si>
  <si>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</si>
  <si>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</si>
  <si>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</si>
  <si>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</si>
  <si>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</si>
  <si>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</si>
  <si>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</si>
  <si>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</si>
  <si>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</si>
  <si>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</si>
  <si>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</si>
  <si>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</si>
  <si>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</si>
  <si>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</si>
  <si>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</si>
  <si>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</si>
  <si>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</si>
  <si>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</si>
  <si>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</si>
  <si>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</si>
  <si>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</si>
  <si>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</si>
  <si>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</si>
  <si>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</si>
  <si>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</si>
  <si>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</si>
  <si>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</si>
  <si>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</si>
  <si>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</si>
  <si>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</si>
  <si>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</si>
  <si>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</si>
  <si>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</si>
  <si>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</si>
  <si>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</si>
  <si>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</si>
  <si>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</si>
  <si>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</si>
  <si>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</si>
  <si>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</si>
  <si>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</si>
  <si>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</si>
  <si>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</si>
  <si>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</si>
  <si>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</si>
  <si>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</si>
  <si>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</si>
  <si>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</si>
  <si>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</si>
  <si>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</si>
  <si>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</si>
  <si>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</si>
  <si>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</si>
  <si>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</si>
  <si>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</si>
  <si>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</si>
  <si>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</si>
  <si>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</si>
  <si>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</si>
  <si>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</si>
  <si>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</si>
  <si>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</si>
  <si>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</si>
  <si>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</si>
  <si>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</si>
  <si>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</si>
  <si>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</si>
  <si>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</si>
  <si>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</si>
  <si>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</si>
  <si>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</si>
  <si>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</si>
  <si>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</si>
  <si>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</si>
  <si>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</si>
  <si>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</si>
  <si>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</si>
  <si>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</si>
  <si>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</si>
  <si>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</si>
  <si>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</si>
  <si>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</si>
  <si>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</si>
  <si>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</si>
  <si>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</si>
  <si>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</si>
  <si>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</si>
  <si>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</si>
  <si>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</si>
  <si>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</si>
  <si>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</si>
  <si>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</si>
  <si>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</si>
  <si>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</si>
  <si>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</si>
  <si>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</si>
  <si>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</si>
  <si>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</si>
  <si>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</si>
  <si>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</si>
  <si>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</si>
  <si>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</si>
  <si>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</si>
  <si>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</si>
  <si>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</si>
  <si>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</si>
  <si>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</si>
  <si>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</si>
  <si>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</si>
  <si>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</si>
  <si>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</si>
  <si>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</si>
  <si>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</si>
  <si>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</si>
  <si>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</si>
  <si>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</si>
  <si>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</si>
  <si>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</si>
  <si>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</si>
  <si>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</si>
  <si>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</si>
  <si>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</si>
  <si>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</si>
  <si>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</si>
  <si>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</si>
  <si>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</si>
  <si>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</si>
  <si>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</si>
  <si>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</si>
  <si>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</si>
  <si>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</si>
  <si>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</si>
  <si>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</si>
  <si>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</si>
  <si>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</si>
  <si>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</si>
  <si>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</si>
  <si>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</si>
  <si>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</si>
  <si>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</si>
  <si>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</si>
  <si>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</si>
  <si>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</si>
  <si>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</si>
  <si>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</si>
  <si>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</si>
  <si>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</si>
  <si>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</si>
  <si>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</si>
  <si>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</si>
  <si>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</si>
  <si>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</si>
  <si>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</si>
  <si>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</si>
  <si>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</si>
  <si>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</si>
  <si>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</si>
  <si>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</si>
  <si>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</si>
  <si>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</si>
  <si>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</si>
  <si>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</si>
  <si>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</si>
  <si>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</si>
  <si>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</si>
  <si>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</si>
  <si>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</si>
  <si>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</si>
  <si>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</si>
  <si>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</si>
  <si>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</si>
  <si>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</si>
  <si>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</si>
  <si>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</si>
  <si>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</si>
  <si>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</si>
  <si>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</si>
  <si>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</si>
  <si>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</si>
  <si>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</si>
  <si>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</si>
  <si>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</si>
  <si>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</si>
  <si>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</si>
  <si>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</si>
  <si>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</si>
  <si>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</si>
  <si>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</si>
  <si>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</si>
  <si>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</si>
  <si>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</si>
  <si>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</si>
  <si>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</si>
  <si>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</si>
  <si>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</si>
  <si>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</si>
  <si>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</si>
  <si>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</si>
  <si>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</si>
  <si>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</si>
  <si>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</si>
  <si>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</si>
  <si>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</si>
  <si>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</si>
  <si>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</si>
  <si>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</si>
  <si>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</si>
  <si>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</si>
  <si>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</si>
  <si>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</si>
  <si>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</si>
  <si>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</si>
  <si>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</si>
  <si>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</si>
  <si>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</si>
  <si>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</si>
  <si>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</si>
  <si>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</si>
  <si>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</si>
  <si>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</si>
  <si>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</si>
  <si>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</si>
  <si>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</si>
  <si>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</si>
  <si>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</si>
  <si>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</si>
  <si>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</si>
  <si>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</si>
  <si>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</si>
  <si>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</si>
  <si>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</si>
  <si>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</si>
  <si>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</si>
  <si>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</si>
  <si>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</si>
  <si>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</si>
  <si>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</si>
  <si>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</si>
  <si>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</si>
  <si>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</si>
  <si>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</si>
  <si>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</si>
  <si>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</si>
  <si>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</si>
  <si>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</si>
  <si>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</si>
  <si>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</si>
  <si>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</si>
  <si>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</si>
  <si>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</si>
  <si>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</si>
  <si>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</si>
  <si>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</si>
  <si>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</si>
  <si>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</si>
  <si>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</si>
  <si>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</si>
  <si>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</si>
  <si>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</si>
  <si>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</si>
  <si>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</si>
  <si>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</si>
  <si>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</si>
  <si>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</si>
  <si>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</si>
  <si>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</si>
  <si>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</si>
  <si>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</si>
  <si>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</si>
  <si>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</si>
  <si>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</si>
  <si>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</si>
  <si>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</si>
  <si>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</si>
  <si>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</si>
  <si>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</si>
  <si>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</si>
  <si>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</si>
  <si>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</si>
  <si>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</si>
  <si>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</si>
  <si>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</si>
  <si>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</si>
  <si>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</si>
  <si>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</si>
  <si>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</si>
  <si>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</si>
  <si>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</si>
  <si>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</si>
  <si>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</si>
  <si>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</si>
  <si>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</si>
  <si>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</si>
  <si>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</si>
  <si>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</si>
  <si>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</si>
  <si>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</si>
  <si>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</si>
  <si>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</si>
  <si>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</si>
  <si>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</si>
  <si>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</si>
  <si>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</si>
  <si>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</si>
  <si>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</si>
  <si>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</si>
  <si>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</si>
  <si>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</si>
  <si>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</si>
  <si>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</si>
  <si>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</si>
  <si>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</si>
  <si>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</si>
  <si>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</si>
  <si>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</si>
  <si>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</si>
  <si>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</si>
  <si>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</si>
  <si>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</si>
  <si>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</si>
  <si>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</si>
  <si>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</si>
  <si>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</si>
  <si>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</si>
  <si>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</si>
  <si>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</si>
  <si>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</si>
  <si>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</si>
  <si>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</si>
  <si>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</si>
  <si>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</si>
  <si>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</si>
  <si>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</si>
  <si>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</si>
  <si>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</si>
  <si>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</si>
  <si>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</si>
  <si>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</si>
  <si>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</si>
  <si>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</si>
  <si>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</si>
  <si>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</si>
  <si>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</si>
  <si>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</si>
  <si>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</si>
  <si>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</si>
  <si>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</si>
  <si>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</si>
  <si>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</si>
  <si>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</si>
  <si>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</si>
  <si>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</si>
  <si>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</si>
  <si>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</si>
  <si>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</si>
  <si>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</si>
  <si>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</si>
  <si>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</si>
  <si>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</si>
  <si>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</si>
  <si>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</si>
  <si>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</si>
  <si>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</si>
  <si>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</si>
  <si>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</si>
  <si>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</si>
  <si>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</si>
  <si>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</si>
  <si>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</si>
  <si>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</si>
  <si>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</si>
  <si>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</si>
  <si>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</si>
  <si>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</si>
  <si>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</si>
  <si>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</si>
  <si>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</si>
  <si>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</si>
  <si>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</si>
  <si>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</si>
  <si>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</si>
  <si>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</si>
  <si>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</si>
  <si>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</si>
  <si>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</si>
  <si>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</si>
  <si>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</si>
  <si>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</si>
  <si>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</si>
  <si>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</si>
  <si>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</si>
  <si>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</si>
  <si>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</si>
  <si>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</si>
  <si>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</si>
  <si>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</si>
  <si>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</si>
  <si>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</si>
  <si>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</si>
  <si>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</si>
  <si>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</si>
  <si>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</si>
  <si>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</si>
  <si>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</si>
  <si>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</si>
  <si>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</si>
  <si>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</si>
  <si>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</si>
  <si>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</si>
  <si>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</si>
  <si>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</si>
  <si>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</si>
  <si>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</si>
  <si>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</si>
  <si>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</si>
  <si>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</si>
  <si>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</si>
  <si>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</si>
  <si>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</si>
  <si>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</si>
  <si>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</si>
  <si>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</si>
  <si>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</si>
  <si>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</si>
  <si>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</si>
  <si>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</si>
  <si>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</si>
  <si>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</si>
  <si>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</si>
  <si>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</si>
  <si>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</si>
  <si>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</si>
  <si>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</si>
  <si>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</si>
  <si>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</si>
  <si>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</si>
  <si>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</si>
  <si>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</si>
  <si>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</si>
  <si>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</si>
  <si>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</si>
  <si>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</si>
  <si>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</si>
  <si>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</si>
  <si>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</si>
  <si>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</si>
  <si>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</si>
  <si>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</si>
  <si>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</si>
  <si>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</si>
  <si>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</si>
  <si>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</si>
  <si>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</si>
  <si>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</si>
  <si>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</si>
  <si>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</si>
  <si>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</si>
  <si>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</si>
  <si>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</si>
  <si>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</si>
  <si>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</si>
  <si>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</si>
  <si>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</si>
  <si>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</si>
  <si>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</si>
  <si>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</si>
  <si>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</si>
  <si>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</si>
  <si>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</si>
  <si>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</si>
  <si>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</si>
  <si>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</si>
  <si>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</si>
  <si>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</si>
  <si>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</si>
  <si>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</si>
  <si>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</si>
  <si>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</si>
  <si>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</si>
  <si>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</si>
  <si>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</si>
  <si>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</si>
  <si>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</si>
  <si>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</si>
  <si>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</si>
  <si>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</si>
  <si>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</si>
  <si>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</si>
  <si>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</si>
  <si>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</si>
  <si>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</si>
  <si>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</si>
  <si>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</si>
  <si>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</si>
  <si>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</si>
  <si>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</si>
  <si>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</si>
  <si>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</si>
  <si>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</si>
  <si>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</si>
  <si>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</si>
  <si>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</si>
  <si>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</si>
  <si>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</si>
  <si>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</si>
  <si>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</si>
  <si>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</si>
  <si>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</si>
  <si>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</si>
  <si>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</si>
  <si>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</si>
  <si>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</si>
  <si>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</si>
  <si>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</si>
  <si>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</si>
  <si>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</si>
  <si>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</si>
  <si>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</si>
  <si>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</si>
  <si>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</si>
  <si>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</si>
  <si>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</si>
  <si>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</si>
  <si>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</si>
  <si>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</si>
  <si>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</si>
  <si>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</si>
  <si>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</si>
  <si>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</si>
  <si>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</si>
  <si>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</si>
  <si>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</si>
  <si>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</si>
  <si>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</si>
  <si>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</si>
  <si>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</si>
  <si>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</si>
  <si>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</si>
  <si>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</si>
  <si>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</si>
  <si>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</si>
  <si>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</si>
  <si>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</si>
  <si>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</si>
  <si>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</si>
  <si>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</si>
  <si>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</si>
  <si>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</si>
  <si>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</si>
  <si>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</si>
  <si>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</si>
  <si>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</si>
  <si>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</si>
  <si>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</si>
  <si>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</si>
  <si>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</si>
  <si>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</si>
  <si>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</si>
  <si>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</si>
  <si>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</si>
  <si>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</si>
  <si>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</si>
  <si>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</si>
  <si>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</si>
  <si>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</si>
  <si>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</si>
  <si>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</si>
  <si>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</si>
  <si>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</si>
  <si>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</si>
  <si>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</si>
  <si>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</si>
  <si>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</si>
  <si>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</si>
  <si>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</si>
  <si>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</si>
  <si>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</si>
  <si>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</si>
  <si>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</si>
  <si>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</si>
  <si>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</si>
  <si>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</si>
  <si>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</si>
  <si>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</si>
  <si>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</si>
  <si>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</si>
  <si>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</si>
  <si>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</si>
  <si>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</si>
  <si>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</si>
  <si>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</si>
  <si>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</si>
  <si>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</si>
  <si>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</si>
  <si>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</si>
  <si>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</si>
  <si>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</si>
  <si>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</si>
  <si>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</si>
  <si>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</si>
  <si>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</si>
  <si>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</si>
  <si>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</si>
  <si>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</si>
  <si>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</si>
  <si>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</si>
  <si>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</si>
  <si>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</si>
  <si>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</si>
  <si>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</si>
  <si>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</si>
  <si>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</si>
  <si>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</si>
  <si>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</si>
  <si>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</si>
  <si>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</si>
  <si>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</si>
  <si>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</si>
  <si>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</si>
  <si>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</si>
  <si>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</si>
  <si>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</si>
  <si>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</si>
  <si>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</si>
  <si>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</si>
  <si>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</si>
  <si>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</si>
  <si>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</si>
  <si>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</si>
  <si>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</si>
  <si>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</si>
  <si>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</si>
  <si>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</si>
  <si>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</si>
  <si>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</si>
  <si>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</si>
  <si>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</si>
  <si>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</si>
  <si>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</si>
  <si>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</si>
  <si>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</si>
  <si>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</si>
  <si>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</si>
  <si>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</si>
  <si>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</si>
  <si>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</si>
  <si>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</si>
  <si>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</si>
  <si>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</si>
  <si>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</si>
  <si>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</si>
  <si>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</si>
  <si>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</si>
  <si>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</si>
  <si>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</si>
  <si>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</si>
  <si>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</si>
  <si>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</si>
  <si>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</si>
  <si>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</si>
  <si>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</si>
  <si>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</si>
  <si>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</si>
  <si>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</si>
  <si>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</si>
  <si>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</si>
  <si>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</si>
  <si>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</si>
  <si>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</si>
  <si>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</si>
  <si>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</si>
  <si>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</si>
  <si>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</si>
  <si>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</si>
  <si>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</si>
  <si>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</si>
  <si>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</si>
  <si>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</si>
  <si>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</si>
  <si>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</si>
  <si>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</si>
  <si>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</si>
  <si>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</si>
  <si>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</si>
  <si>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</si>
  <si>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</si>
  <si>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</si>
  <si>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</si>
  <si>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</si>
  <si>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</si>
  <si>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</si>
  <si>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</si>
  <si>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</si>
  <si>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</si>
  <si>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</si>
  <si>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</si>
  <si>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</si>
  <si>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</si>
  <si>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</si>
  <si>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</si>
  <si>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</si>
  <si>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</si>
  <si>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</si>
  <si>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</si>
  <si>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</si>
  <si>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</si>
  <si>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</si>
  <si>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</si>
  <si>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</si>
  <si>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</si>
  <si>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</si>
  <si>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</si>
  <si>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</si>
  <si>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</si>
  <si>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</si>
  <si>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</si>
  <si>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</si>
  <si>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</si>
  <si>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</si>
  <si>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</si>
  <si>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</si>
  <si>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</si>
  <si>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</si>
  <si>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</si>
  <si>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</si>
  <si>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</si>
  <si>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</si>
  <si>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</si>
  <si>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</si>
  <si>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</si>
  <si>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</si>
  <si>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</si>
  <si>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</si>
  <si>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</si>
  <si>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</si>
  <si>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</si>
  <si>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</si>
  <si>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</si>
  <si>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</si>
  <si>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</si>
  <si>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</si>
  <si>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</si>
  <si>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</si>
  <si>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</si>
  <si>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</si>
  <si>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</si>
  <si>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</si>
  <si>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</si>
  <si>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</si>
  <si>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</si>
  <si>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</si>
  <si>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</si>
  <si>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</si>
  <si>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</si>
  <si>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</si>
  <si>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</si>
  <si>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</si>
  <si>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</si>
  <si>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</si>
  <si>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</si>
  <si>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</si>
  <si>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</si>
  <si>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</si>
  <si>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</si>
  <si>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</si>
  <si>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</si>
  <si>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</si>
  <si>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</si>
  <si>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</si>
  <si>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</si>
  <si>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</si>
  <si>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</si>
  <si>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</si>
  <si>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</si>
  <si>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</si>
  <si>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</si>
  <si>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</si>
  <si>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</si>
  <si>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</si>
  <si>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</si>
  <si>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</si>
  <si>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</si>
  <si>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</si>
  <si>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</si>
  <si>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</si>
  <si>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</si>
  <si>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</si>
  <si>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</si>
  <si>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</si>
  <si>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</si>
  <si>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</si>
  <si>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</si>
  <si>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</si>
  <si>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</si>
  <si>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</si>
  <si>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</si>
  <si>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</si>
  <si>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</si>
  <si>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</si>
  <si>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</si>
  <si>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</si>
  <si>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</si>
  <si>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</si>
  <si>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</si>
  <si>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</si>
  <si>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</si>
  <si>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</si>
  <si>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</si>
  <si>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</si>
  <si>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</si>
  <si>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</si>
  <si>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</si>
  <si>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</si>
  <si>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</si>
  <si>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</si>
  <si>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</si>
  <si>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</si>
  <si>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</si>
  <si>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</si>
  <si>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</si>
  <si>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</si>
  <si>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</si>
  <si>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</si>
  <si>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</si>
  <si>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</si>
  <si>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</si>
  <si>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</si>
  <si>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</si>
  <si>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</si>
  <si>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</si>
  <si>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</si>
  <si>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</si>
  <si>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</si>
  <si>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</si>
  <si>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</si>
  <si>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</si>
  <si>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</si>
  <si>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</si>
  <si>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</si>
  <si>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</si>
  <si>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</si>
  <si>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</si>
  <si>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</si>
  <si>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</si>
  <si>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</si>
  <si>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</si>
  <si>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</si>
  <si>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</si>
  <si>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</si>
  <si>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</si>
  <si>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</si>
  <si>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</si>
  <si>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</si>
  <si>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</si>
  <si>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</si>
  <si>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</si>
  <si>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</si>
  <si>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</si>
  <si>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</si>
  <si>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</si>
  <si>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</si>
  <si>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</si>
  <si>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</si>
  <si>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</si>
  <si>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</si>
  <si>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</si>
  <si>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</si>
  <si>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</si>
  <si>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</si>
  <si>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</si>
  <si>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</si>
  <si>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</si>
  <si>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</si>
  <si>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</si>
  <si>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</si>
  <si>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</si>
  <si>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</si>
  <si>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</si>
  <si>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</si>
  <si>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</si>
  <si>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</si>
  <si>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</si>
  <si>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</si>
  <si>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</si>
  <si>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</si>
  <si>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</si>
  <si>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</si>
  <si>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</si>
  <si>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</si>
  <si>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</si>
  <si>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</si>
  <si>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</si>
  <si>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</si>
  <si>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</si>
  <si>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</si>
  <si>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</si>
  <si>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</si>
  <si>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</si>
  <si>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</si>
  <si>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</si>
  <si>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</si>
  <si>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</si>
  <si>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</si>
  <si>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</si>
  <si>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</si>
  <si>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</si>
  <si>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</si>
  <si>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</si>
  <si>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</si>
  <si>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</si>
  <si>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</si>
  <si>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</si>
  <si>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</si>
  <si>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</si>
  <si>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</si>
  <si>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</si>
  <si>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</si>
  <si>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</si>
  <si>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</si>
  <si>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</si>
  <si>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</si>
  <si>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</si>
  <si>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</si>
  <si>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</si>
  <si>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</si>
  <si>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</si>
  <si>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</si>
  <si>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</si>
  <si>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</si>
  <si>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</si>
  <si>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</si>
  <si>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</si>
  <si>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</si>
  <si>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</si>
  <si>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</si>
  <si>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</si>
  <si>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</si>
  <si>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</si>
  <si>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</si>
  <si>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</si>
  <si>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</si>
  <si>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</si>
  <si>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</si>
  <si>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</si>
  <si>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</si>
  <si>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</si>
  <si>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</si>
  <si>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</si>
  <si>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</si>
  <si>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</si>
  <si>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</si>
  <si>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</si>
  <si>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</si>
  <si>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</si>
  <si>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</si>
  <si>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</si>
  <si>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</si>
  <si>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</si>
  <si>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</si>
  <si>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</si>
  <si>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</si>
  <si>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</si>
  <si>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</si>
  <si>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</si>
  <si>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</si>
  <si>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</si>
  <si>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</si>
  <si>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</si>
  <si>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</si>
  <si>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</si>
  <si>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</si>
  <si>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</si>
  <si>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</si>
  <si>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</si>
  <si>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</si>
  <si>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</si>
  <si>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</si>
  <si>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</si>
  <si>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</si>
  <si>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</si>
  <si>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</si>
  <si>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</si>
  <si>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</si>
  <si>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</si>
  <si>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</si>
  <si>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</si>
  <si>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</si>
  <si>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</si>
  <si>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</si>
  <si>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</si>
  <si>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</si>
  <si>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</si>
  <si>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</si>
  <si>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</si>
  <si>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</si>
  <si>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</si>
  <si>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</si>
  <si>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</si>
  <si>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</si>
  <si>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</si>
  <si>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</si>
  <si>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</si>
  <si>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</si>
  <si>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</si>
  <si>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</si>
  <si>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</si>
  <si>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</si>
  <si>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</si>
  <si>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</si>
  <si>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</si>
  <si>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</si>
  <si>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</si>
  <si>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</si>
  <si>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</si>
  <si>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</si>
  <si>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</si>
  <si>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</si>
  <si>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</si>
  <si>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</si>
  <si>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</si>
  <si>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</si>
  <si>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</si>
  <si>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</si>
  <si>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</si>
  <si>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</si>
  <si>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</si>
  <si>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</si>
  <si>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</si>
  <si>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</si>
  <si>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</si>
  <si>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</si>
  <si>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</si>
  <si>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</si>
  <si>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</si>
  <si>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</si>
  <si>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</si>
  <si>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</si>
  <si>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</si>
  <si>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</si>
  <si>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</si>
  <si>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</si>
  <si>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</si>
  <si>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</si>
  <si>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</si>
  <si>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</si>
  <si>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</si>
  <si>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</si>
  <si>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</si>
  <si>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</si>
  <si>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</si>
  <si>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</si>
  <si>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</si>
  <si>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</si>
  <si>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</si>
  <si>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</si>
  <si>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</si>
  <si>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</si>
  <si>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</si>
  <si>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</si>
  <si>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</si>
  <si>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</si>
  <si>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</si>
  <si>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</si>
  <si>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</si>
  <si>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</si>
  <si>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</si>
  <si>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</si>
  <si>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</si>
  <si>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</si>
  <si>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</si>
  <si>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</si>
  <si>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</si>
  <si>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</si>
  <si>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</si>
  <si>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</si>
  <si>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</si>
  <si>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</si>
  <si>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</si>
  <si>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</si>
  <si>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</si>
  <si>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</si>
  <si>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</si>
  <si>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</si>
  <si>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</si>
  <si>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</si>
  <si>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</si>
  <si>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</si>
  <si>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</si>
  <si>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</si>
  <si>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</si>
  <si>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</si>
  <si>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</si>
  <si>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</si>
  <si>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</si>
  <si>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</si>
  <si>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</si>
  <si>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</si>
  <si>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</si>
  <si>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</si>
  <si>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</si>
  <si>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</si>
  <si>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</si>
  <si>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</si>
  <si>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</si>
  <si>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</si>
  <si>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</si>
  <si>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</si>
  <si>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</si>
  <si>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</si>
  <si>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</si>
  <si>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</si>
  <si>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</si>
  <si>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</si>
  <si>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</si>
  <si>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</si>
  <si>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</si>
  <si>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</si>
  <si>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</si>
  <si>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</si>
  <si>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</si>
  <si>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</si>
  <si>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</si>
  <si>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</si>
  <si>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</si>
  <si>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</si>
  <si>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</si>
  <si>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</si>
  <si>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</si>
  <si>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</si>
  <si>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</si>
  <si>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</si>
  <si>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</si>
  <si>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</si>
  <si>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</si>
  <si>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</si>
  <si>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</si>
  <si>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</si>
  <si>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</si>
  <si>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</si>
  <si>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</si>
  <si>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</si>
  <si>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</si>
  <si>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</si>
  <si>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</si>
  <si>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</si>
  <si>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</si>
  <si>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</si>
  <si>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</si>
  <si>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</si>
  <si>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</si>
  <si>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</si>
  <si>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</si>
  <si>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</si>
  <si>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</si>
  <si>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</si>
  <si>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</si>
  <si>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</si>
  <si>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</si>
  <si>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</si>
  <si>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</si>
  <si>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</si>
  <si>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</si>
  <si>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</si>
  <si>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</si>
  <si>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</si>
  <si>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</si>
  <si>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</si>
  <si>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</si>
  <si>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</si>
  <si>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</si>
  <si>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</si>
  <si>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</si>
  <si>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</si>
  <si>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</si>
  <si>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</si>
  <si>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</si>
  <si>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</si>
  <si>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</si>
  <si>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</si>
  <si>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</si>
  <si>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</si>
  <si>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</si>
  <si>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</si>
  <si>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</si>
  <si>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</si>
  <si>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</si>
  <si>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</si>
  <si>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</si>
  <si>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</si>
  <si>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</si>
  <si>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</si>
  <si>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</si>
  <si>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</si>
  <si>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</si>
  <si>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</si>
  <si>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</si>
  <si>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</si>
  <si>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</si>
  <si>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</si>
  <si>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</si>
  <si>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</si>
  <si>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</si>
  <si>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</si>
  <si>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</si>
  <si>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</si>
  <si>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</si>
  <si>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</si>
  <si>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</si>
  <si>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</si>
  <si>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</si>
  <si>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</si>
  <si>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</si>
  <si>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</si>
  <si>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</si>
  <si>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</si>
  <si>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</si>
  <si>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</si>
  <si>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</si>
  <si>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</si>
  <si>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</si>
  <si>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</si>
  <si>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</si>
  <si>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</si>
  <si>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</si>
  <si>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</si>
  <si>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</si>
  <si>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</si>
  <si>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</si>
  <si>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</si>
  <si>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</si>
  <si>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</si>
  <si>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</si>
  <si>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</si>
  <si>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</si>
  <si>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</si>
  <si>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</si>
  <si>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</si>
  <si>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</si>
  <si>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</si>
  <si>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</si>
  <si>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</si>
  <si>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</si>
  <si>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</si>
  <si>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</si>
  <si>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</si>
  <si>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</si>
  <si>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</si>
  <si>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</si>
  <si>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</si>
  <si>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</si>
  <si>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</si>
  <si>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</si>
  <si>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</si>
  <si>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</si>
  <si>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</si>
  <si>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</si>
  <si>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</si>
  <si>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</si>
  <si>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</si>
  <si>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</si>
  <si>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</si>
  <si>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</si>
  <si>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</si>
  <si>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</si>
  <si>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</si>
  <si>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</si>
  <si>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</si>
  <si>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</si>
  <si>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</si>
  <si>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</si>
  <si>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</si>
  <si>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</si>
  <si>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</si>
  <si>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</si>
  <si>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</si>
  <si>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</si>
  <si>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</si>
  <si>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</si>
  <si>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</si>
  <si>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</si>
  <si>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</si>
  <si>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</si>
  <si>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</si>
  <si>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</si>
  <si>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</si>
  <si>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</si>
  <si>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</si>
  <si>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</si>
  <si>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</si>
  <si>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</si>
  <si>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</si>
  <si>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</si>
  <si>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</si>
  <si>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</si>
  <si>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</si>
  <si>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</si>
  <si>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</si>
  <si>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</si>
  <si>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</si>
  <si>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</si>
  <si>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</si>
  <si>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</si>
  <si>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</si>
  <si>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</si>
  <si>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</si>
  <si>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</si>
  <si>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</si>
  <si>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</si>
  <si>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</si>
  <si>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</si>
  <si>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</si>
  <si>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</si>
  <si>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</si>
  <si>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</si>
  <si>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</si>
  <si>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</si>
  <si>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</si>
  <si>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</si>
  <si>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</si>
  <si>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</si>
  <si>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</si>
  <si>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</si>
  <si>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</si>
  <si>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</si>
  <si>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</si>
  <si>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</si>
  <si>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</si>
  <si>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</si>
  <si>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</si>
  <si>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</si>
  <si>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</si>
  <si>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</si>
  <si>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</si>
  <si>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</si>
  <si>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</si>
  <si>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</si>
  <si>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</si>
  <si>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</si>
  <si>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</si>
  <si>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</si>
  <si>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</si>
  <si>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</si>
  <si>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</si>
  <si>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</si>
  <si>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</si>
  <si>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</si>
  <si>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</si>
  <si>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</si>
  <si>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</si>
  <si>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</si>
  <si>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</si>
  <si>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</si>
  <si>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</si>
  <si>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</si>
  <si>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</si>
  <si>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</si>
  <si>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</si>
  <si>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</si>
  <si>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</si>
  <si>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</si>
  <si>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</si>
  <si>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</si>
  <si>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</si>
  <si>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</si>
  <si>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</si>
  <si>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</si>
  <si>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</si>
  <si>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</si>
  <si>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</si>
  <si>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</si>
  <si>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</si>
  <si>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</si>
  <si>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</si>
  <si>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</si>
  <si>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</si>
  <si>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</si>
  <si>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</si>
  <si>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</si>
  <si>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</si>
  <si>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</si>
  <si>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</si>
  <si>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</si>
  <si>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</si>
  <si>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</si>
  <si>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</si>
  <si>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</si>
  <si>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</si>
  <si>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</si>
  <si>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</si>
  <si>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</si>
  <si>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</si>
  <si>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</si>
  <si>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</si>
  <si>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</si>
  <si>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</si>
  <si>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</si>
  <si>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</si>
  <si>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</si>
  <si>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</si>
  <si>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</si>
  <si>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</si>
  <si>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</si>
  <si>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</si>
  <si>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</si>
  <si>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</si>
  <si>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</si>
  <si>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</si>
  <si>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</si>
  <si>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</si>
  <si>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</si>
  <si>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</si>
  <si>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</si>
  <si>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</si>
  <si>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</si>
  <si>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</si>
  <si>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</si>
  <si>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</si>
  <si>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</si>
  <si>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</si>
  <si>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</si>
  <si>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</si>
  <si>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</si>
  <si>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</si>
  <si>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</si>
  <si>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</si>
  <si>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</si>
  <si>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</si>
  <si>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</si>
  <si>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</si>
  <si>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</si>
  <si>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</si>
  <si>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</si>
  <si>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</si>
  <si>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</si>
  <si>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</si>
  <si>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</si>
  <si>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</si>
  <si>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</si>
  <si>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</si>
  <si>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</si>
  <si>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</si>
  <si>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</si>
  <si>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</si>
  <si>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</si>
  <si>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</si>
  <si>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</si>
  <si>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</si>
  <si>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</si>
  <si>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</si>
  <si>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</si>
  <si>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</si>
  <si>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</si>
  <si>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</si>
  <si>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</si>
  <si>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</si>
  <si>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</si>
  <si>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</si>
  <si>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</si>
  <si>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</si>
  <si>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</si>
  <si>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</si>
  <si>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</si>
  <si>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</si>
  <si>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</si>
  <si>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</si>
  <si>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</si>
  <si>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</si>
  <si>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</si>
  <si>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</si>
  <si>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</si>
  <si>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</si>
  <si>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</si>
  <si>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</si>
  <si>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</si>
  <si>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</si>
  <si>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</si>
  <si>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</si>
  <si>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</si>
  <si>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</si>
  <si>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</si>
  <si>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</si>
  <si>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</si>
  <si>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</si>
  <si>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</si>
  <si>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</si>
  <si>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</si>
  <si>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</si>
  <si>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</si>
  <si>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</si>
  <si>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</si>
  <si>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</si>
  <si>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</si>
  <si>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</si>
  <si>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</si>
  <si>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</si>
  <si>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</si>
  <si>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</si>
  <si>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</si>
  <si>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</si>
  <si>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</si>
  <si>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</si>
  <si>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</si>
  <si>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</si>
  <si>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</si>
  <si>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</si>
  <si>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</si>
  <si>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</si>
  <si>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</si>
  <si>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</si>
  <si>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</si>
  <si>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</si>
  <si>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</si>
  <si>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</si>
  <si>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</si>
  <si>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</si>
  <si>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</si>
  <si>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</si>
  <si>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</si>
  <si>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</si>
  <si>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</si>
  <si>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</si>
  <si>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</si>
  <si>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</si>
  <si>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</si>
  <si>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</si>
  <si>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</si>
  <si>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</si>
  <si>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</si>
  <si>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</si>
  <si>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</si>
  <si>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</si>
  <si>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</si>
  <si>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</si>
  <si>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</si>
  <si>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</si>
  <si>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</si>
  <si>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</si>
  <si>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</si>
  <si>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</si>
  <si>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</si>
  <si>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</si>
  <si>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</si>
  <si>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</si>
  <si>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</si>
  <si>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</si>
  <si>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</si>
  <si>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</si>
  <si>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</si>
  <si>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</si>
  <si>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</si>
  <si>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</si>
  <si>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</si>
  <si>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</si>
  <si>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</si>
  <si>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</si>
  <si>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</si>
  <si>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</si>
  <si>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</si>
  <si>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</si>
  <si>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</si>
  <si>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</si>
  <si>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</si>
  <si>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</si>
  <si>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</si>
  <si>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</si>
  <si>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</si>
  <si>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</si>
  <si>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</si>
  <si>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</si>
  <si>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</si>
  <si>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</si>
  <si>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</si>
  <si>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</si>
  <si>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</si>
  <si>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</si>
  <si>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</si>
  <si>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</si>
  <si>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</si>
  <si>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</si>
  <si>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</si>
  <si>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</si>
  <si>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</si>
  <si>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</si>
  <si>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</si>
  <si>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</si>
  <si>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</si>
  <si>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</si>
  <si>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</si>
  <si>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</si>
  <si>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</si>
  <si>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</si>
  <si>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</si>
  <si>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</si>
  <si>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</si>
  <si>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</si>
  <si>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</si>
  <si>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</si>
  <si>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</si>
  <si>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</si>
  <si>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</si>
  <si>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</si>
  <si>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</si>
  <si>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</si>
  <si>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</si>
  <si>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</si>
  <si>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</si>
  <si>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</si>
  <si>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</si>
  <si>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</si>
  <si>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</si>
  <si>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</si>
  <si>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</si>
  <si>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</si>
  <si>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</si>
  <si>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</si>
  <si>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</si>
  <si>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</si>
  <si>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</si>
  <si>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</si>
  <si>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</si>
  <si>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</si>
  <si>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</si>
  <si>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</si>
  <si>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</si>
  <si>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</si>
  <si>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</si>
  <si>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</si>
  <si>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</si>
  <si>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</si>
  <si>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</si>
  <si>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</si>
  <si>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</si>
  <si>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</si>
  <si>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</si>
  <si>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</si>
  <si>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</si>
  <si>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</si>
  <si>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</si>
  <si>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</si>
  <si>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</si>
  <si>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</si>
  <si>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</si>
  <si>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</si>
  <si>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</si>
  <si>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</si>
  <si>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</si>
  <si>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</si>
  <si>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</si>
  <si>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</si>
  <si>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</si>
  <si>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</si>
  <si>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</si>
  <si>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</si>
  <si>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</si>
  <si>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</si>
  <si>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</si>
  <si>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</si>
  <si>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</si>
  <si>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</si>
  <si>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</si>
  <si>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</si>
  <si>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</si>
  <si>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</si>
  <si>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</si>
  <si>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</si>
  <si>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</si>
  <si>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</si>
  <si>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</si>
  <si>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</si>
  <si>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</si>
  <si>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</si>
  <si>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</si>
  <si>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</si>
  <si>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</si>
  <si>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</si>
  <si>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</si>
  <si>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</si>
  <si>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</si>
  <si>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</si>
  <si>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</si>
  <si>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</si>
  <si>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</si>
  <si>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</si>
  <si>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</si>
  <si>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</si>
  <si>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</si>
  <si>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</si>
  <si>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</si>
  <si>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</si>
  <si>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</si>
  <si>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</si>
  <si>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</si>
  <si>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</si>
  <si>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</si>
  <si>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</si>
  <si>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</si>
  <si>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</si>
  <si>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</si>
  <si>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</si>
  <si>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</si>
  <si>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</si>
  <si>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</si>
  <si>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</si>
  <si>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</si>
  <si>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</si>
  <si>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</si>
  <si>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</si>
  <si>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</si>
  <si>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</si>
  <si>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</si>
  <si>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</si>
  <si>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</si>
  <si>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</si>
  <si>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</si>
  <si>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</si>
  <si>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</si>
  <si>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</si>
  <si>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</si>
  <si>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</si>
  <si>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</si>
  <si>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</si>
  <si>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</si>
  <si>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</si>
  <si>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</si>
  <si>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</si>
  <si>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</si>
  <si>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</si>
  <si>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</si>
  <si>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</si>
  <si>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</si>
  <si>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</si>
  <si>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</si>
  <si>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</si>
  <si>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</si>
  <si>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</si>
  <si>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</si>
  <si>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</si>
  <si>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</si>
  <si>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</si>
  <si>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</si>
  <si>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</si>
  <si>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</si>
  <si>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</si>
  <si>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</si>
  <si>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</si>
  <si>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</si>
  <si>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</si>
  <si>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</si>
  <si>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</si>
  <si>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</si>
  <si>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</si>
  <si>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</si>
  <si>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</si>
  <si>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</si>
  <si>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</si>
  <si>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</si>
  <si>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</si>
  <si>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</si>
  <si>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</si>
  <si>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</si>
  <si>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</si>
  <si>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</si>
  <si>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</si>
  <si>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</si>
  <si>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</si>
  <si>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</si>
  <si>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</si>
  <si>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</si>
  <si>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</si>
  <si>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</si>
  <si>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</si>
  <si>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</si>
  <si>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</si>
  <si>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</si>
  <si>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</si>
  <si>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</si>
  <si>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</si>
  <si>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</si>
  <si>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</si>
  <si>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</si>
  <si>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</si>
  <si>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</si>
  <si>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</si>
  <si>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</si>
  <si>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</si>
  <si>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</si>
  <si>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</si>
  <si>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</si>
  <si>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</si>
  <si>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</si>
  <si>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</si>
  <si>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</si>
  <si>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</si>
  <si>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</si>
  <si>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</si>
  <si>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</si>
  <si>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</si>
  <si>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</si>
  <si>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</si>
  <si>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</si>
  <si>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</si>
  <si>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</si>
  <si>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</si>
  <si>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</si>
  <si>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</si>
  <si>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</si>
  <si>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</si>
  <si>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</si>
  <si>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</si>
  <si>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</si>
  <si>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</si>
  <si>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</si>
  <si>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</si>
  <si>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</si>
  <si>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</si>
  <si>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</si>
  <si>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</si>
  <si>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</si>
  <si>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</si>
  <si>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</si>
  <si>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</si>
  <si>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</si>
  <si>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</si>
  <si>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</si>
  <si>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</si>
  <si>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</si>
  <si>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</si>
  <si>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</si>
  <si>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</si>
  <si>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</si>
  <si>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</si>
  <si>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</si>
  <si>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</si>
  <si>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</si>
  <si>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</si>
  <si>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</si>
  <si>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</si>
  <si>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</si>
  <si>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</si>
  <si>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</si>
  <si>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</si>
  <si>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</si>
  <si>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</si>
  <si>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</si>
  <si>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</si>
  <si>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</si>
  <si>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</si>
  <si>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</si>
  <si>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</si>
  <si>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</si>
  <si>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</si>
  <si>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</si>
  <si>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</si>
  <si>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</si>
  <si>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</si>
  <si>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</si>
  <si>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</si>
  <si>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</si>
  <si>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</si>
  <si>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</si>
  <si>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</si>
  <si>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</si>
  <si>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</si>
  <si>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</si>
  <si>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</si>
  <si>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</si>
  <si>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</si>
  <si>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</si>
  <si>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</si>
  <si>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</si>
  <si>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</si>
  <si>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</si>
  <si>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</si>
  <si>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</si>
  <si>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</si>
  <si>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</si>
  <si>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</si>
  <si>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</si>
  <si>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</si>
  <si>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</si>
  <si>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</si>
  <si>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</si>
  <si>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</si>
  <si>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</si>
  <si>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</si>
  <si>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</si>
  <si>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</si>
  <si>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</si>
  <si>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</si>
  <si>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</si>
  <si>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</si>
  <si>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</si>
  <si>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</si>
  <si>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</si>
  <si>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</si>
  <si>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</si>
  <si>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</si>
  <si>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</si>
  <si>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</si>
  <si>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</si>
  <si>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</si>
  <si>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</si>
  <si>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</si>
  <si>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</si>
  <si>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</si>
  <si>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</si>
  <si>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</si>
  <si>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</si>
  <si>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</si>
  <si>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</si>
  <si>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</si>
  <si>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</si>
  <si>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</si>
  <si>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</si>
  <si>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</si>
  <si>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</si>
  <si>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</si>
  <si>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</si>
  <si>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</si>
  <si>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</si>
  <si>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</si>
  <si>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</si>
  <si>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</si>
  <si>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</si>
  <si>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</si>
  <si>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</si>
  <si>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</si>
  <si>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</si>
  <si>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</si>
  <si>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</si>
  <si>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</si>
  <si>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</si>
  <si>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</si>
  <si>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</si>
  <si>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</si>
  <si>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</si>
  <si>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</si>
  <si>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</si>
  <si>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</si>
  <si>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</si>
  <si>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</si>
  <si>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</si>
  <si>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</si>
  <si>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</si>
  <si>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</si>
  <si>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</si>
  <si>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</si>
  <si>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</si>
  <si>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</si>
  <si>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</si>
  <si>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</si>
  <si>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</si>
  <si>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</si>
  <si>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</si>
  <si>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</si>
  <si>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</si>
  <si>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</si>
  <si>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</si>
  <si>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</si>
  <si>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</si>
  <si>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</si>
  <si>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</si>
  <si>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</si>
  <si>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</si>
  <si>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</si>
  <si>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</si>
  <si>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</si>
  <si>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</si>
  <si>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</si>
  <si>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</si>
  <si>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</si>
  <si>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</si>
  <si>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</si>
  <si>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</si>
  <si>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</si>
  <si>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</si>
  <si>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</si>
  <si>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</si>
  <si>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</si>
  <si>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</si>
  <si>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</si>
  <si>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</si>
  <si>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</si>
  <si>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</si>
  <si>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</si>
  <si>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</si>
  <si>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</si>
  <si>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</si>
  <si>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</si>
  <si>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</si>
  <si>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</si>
  <si>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</si>
  <si>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</si>
  <si>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</si>
  <si>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</si>
  <si>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</si>
  <si>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</si>
  <si>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</si>
  <si>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</si>
  <si>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</si>
  <si>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</si>
  <si>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</si>
  <si>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</si>
  <si>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</si>
  <si>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</si>
  <si>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</si>
  <si>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</si>
  <si>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</si>
  <si>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</si>
  <si>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</si>
  <si>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</si>
  <si>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</si>
  <si>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</si>
  <si>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</si>
  <si>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</si>
  <si>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</si>
  <si>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</si>
  <si>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</si>
  <si>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</si>
  <si>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</si>
  <si>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</si>
  <si>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</si>
  <si>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</si>
  <si>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</si>
  <si>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</si>
  <si>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</si>
  <si>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</si>
  <si>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</si>
  <si>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</si>
  <si>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</si>
  <si>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</si>
  <si>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</si>
  <si>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</si>
  <si>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</si>
  <si>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</si>
  <si>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</si>
  <si>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</si>
  <si>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</si>
  <si>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</si>
  <si>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</si>
  <si>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</si>
  <si>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</si>
  <si>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</si>
  <si>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</si>
  <si>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</si>
  <si>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</si>
  <si>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</si>
  <si>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</si>
  <si>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</si>
  <si>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</si>
  <si>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</si>
  <si>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</si>
  <si>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</si>
  <si>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</si>
  <si>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</si>
  <si>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</si>
  <si>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</si>
  <si>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</si>
  <si>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</si>
  <si>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</si>
  <si>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</si>
  <si>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</si>
  <si>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</si>
  <si>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</si>
  <si>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</si>
  <si>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</si>
  <si>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</si>
  <si>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</si>
  <si>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</si>
  <si>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</si>
  <si>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</si>
  <si>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</si>
  <si>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</si>
  <si>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</si>
  <si>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</si>
  <si>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</si>
  <si>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</si>
  <si>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</si>
  <si>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</si>
  <si>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</si>
  <si>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</si>
  <si>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</si>
  <si>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</si>
  <si>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</si>
  <si>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</si>
  <si>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</si>
  <si>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</si>
  <si>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</si>
  <si>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</si>
  <si>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</si>
  <si>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</si>
  <si>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</si>
  <si>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</si>
  <si>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</si>
  <si>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</si>
  <si>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</si>
  <si>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</si>
  <si>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</si>
  <si>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</si>
  <si>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</si>
  <si>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</si>
  <si>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</si>
  <si>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</si>
  <si>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</si>
  <si>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</si>
  <si>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</si>
  <si>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</si>
  <si>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</si>
  <si>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</si>
  <si>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</si>
  <si>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</si>
  <si>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</si>
  <si>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</si>
  <si>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</si>
  <si>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</si>
  <si>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</si>
  <si>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</si>
  <si>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</si>
  <si>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</si>
  <si>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</si>
  <si>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</si>
  <si>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</si>
  <si>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</si>
  <si>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</si>
  <si>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</si>
  <si>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</si>
  <si>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</si>
  <si>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</si>
  <si>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</si>
  <si>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</si>
  <si>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</si>
  <si>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</si>
  <si>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</si>
  <si>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</si>
  <si>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</si>
  <si>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</si>
  <si>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</si>
  <si>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</si>
  <si>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</si>
  <si>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</si>
  <si>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</si>
  <si>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</si>
  <si>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</si>
  <si>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</si>
  <si>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</si>
  <si>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</si>
  <si>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</si>
  <si>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</si>
  <si>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</si>
  <si>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</si>
  <si>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</si>
  <si>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</si>
  <si>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</si>
  <si>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</si>
  <si>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</si>
  <si>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</si>
  <si>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</si>
  <si>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</si>
  <si>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</si>
  <si>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</si>
  <si>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</si>
  <si>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</si>
  <si>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</si>
  <si>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</si>
  <si>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</si>
  <si>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</si>
  <si>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</si>
  <si>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</si>
  <si>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</si>
  <si>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</si>
  <si>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</si>
  <si>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</si>
  <si>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</si>
  <si>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</si>
  <si>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</si>
  <si>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</si>
  <si>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</si>
  <si>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</si>
  <si>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</si>
  <si>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</si>
  <si>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</si>
  <si>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</si>
  <si>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</si>
  <si>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</si>
  <si>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</si>
  <si>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</si>
  <si>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</si>
  <si>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</si>
  <si>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</si>
  <si>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</si>
  <si>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</si>
  <si>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</si>
  <si>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</si>
  <si>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</si>
  <si>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</si>
  <si>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</si>
  <si>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</si>
  <si>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</si>
  <si>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</si>
  <si>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</si>
  <si>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</si>
  <si>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</si>
  <si>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</si>
  <si>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</si>
  <si>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</si>
  <si>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</si>
  <si>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</si>
  <si>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</si>
  <si>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</si>
  <si>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</si>
  <si>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</si>
  <si>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</si>
  <si>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</si>
  <si>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</si>
  <si>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</si>
  <si>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</si>
  <si>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</si>
  <si>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</si>
  <si>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</si>
  <si>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</si>
  <si>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</si>
  <si>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</si>
  <si>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</si>
  <si>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</si>
  <si>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</si>
  <si>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</si>
  <si>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</si>
  <si>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</si>
  <si>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</si>
  <si>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</si>
  <si>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</si>
  <si>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</si>
  <si>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</si>
  <si>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</si>
  <si>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</si>
  <si>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</si>
  <si>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</si>
  <si>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</si>
  <si>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</si>
  <si>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</si>
  <si>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</si>
  <si>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</si>
  <si>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</si>
  <si>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</si>
  <si>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</si>
  <si>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</si>
  <si>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</si>
  <si>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</si>
  <si>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</si>
  <si>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</si>
  <si>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</si>
  <si>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</si>
  <si>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</si>
  <si>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</si>
  <si>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</si>
  <si>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</si>
  <si>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</si>
  <si>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</si>
  <si>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</si>
  <si>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</si>
  <si>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</si>
  <si>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</si>
  <si>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</si>
  <si>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</si>
  <si>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</si>
  <si>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</si>
  <si>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</si>
  <si>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</si>
  <si>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</si>
  <si>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</si>
  <si>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</si>
  <si>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</si>
  <si>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</si>
  <si>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</si>
  <si>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</si>
  <si>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</si>
  <si>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</si>
  <si>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</si>
  <si>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</si>
  <si>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</si>
  <si>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</si>
  <si>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</si>
  <si>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</si>
  <si>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</si>
  <si>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</si>
  <si>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</si>
  <si>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</si>
  <si>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</si>
  <si>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</si>
  <si>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</si>
  <si>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</si>
  <si>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</si>
  <si>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</si>
  <si>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</si>
  <si>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</si>
  <si>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</si>
  <si>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</si>
  <si>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</si>
  <si>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</si>
  <si>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</si>
  <si>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</si>
  <si>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</si>
  <si>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</si>
  <si>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</si>
  <si>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</si>
  <si>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</si>
  <si>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</si>
  <si>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</si>
  <si>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</si>
  <si>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</si>
  <si>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</si>
  <si>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</si>
  <si>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</si>
  <si>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</si>
  <si>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</si>
  <si>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</si>
  <si>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</si>
  <si>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</si>
  <si>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</si>
  <si>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</si>
  <si>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</si>
  <si>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</si>
  <si>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</si>
  <si>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</si>
  <si>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</si>
  <si>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</si>
  <si>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</si>
  <si>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</si>
  <si>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</si>
  <si>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</si>
  <si>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</si>
  <si>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</si>
  <si>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</si>
  <si>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</si>
  <si>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</si>
  <si>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</si>
  <si>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</si>
  <si>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</si>
  <si>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</si>
  <si>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</si>
  <si>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</si>
  <si>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</si>
  <si>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</si>
  <si>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</si>
  <si>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</si>
  <si>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</si>
  <si>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</si>
  <si>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</si>
  <si>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</si>
  <si>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</si>
  <si>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</si>
  <si>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</si>
  <si>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</si>
  <si>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</si>
  <si>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</si>
  <si>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</si>
  <si>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</si>
  <si>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</si>
  <si>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</si>
  <si>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</si>
  <si>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</si>
  <si>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</si>
  <si>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</si>
  <si>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</si>
  <si>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</si>
  <si>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</si>
  <si>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</si>
  <si>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</si>
  <si>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</si>
  <si>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</si>
  <si>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</si>
  <si>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</si>
  <si>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</si>
  <si>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</si>
  <si>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</si>
  <si>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</si>
  <si>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</si>
  <si>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</si>
  <si>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</si>
  <si>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</si>
  <si>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</si>
  <si>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</si>
  <si>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</si>
  <si>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</si>
  <si>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</si>
  <si>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</si>
  <si>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</si>
  <si>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</si>
  <si>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</si>
  <si>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</si>
  <si>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</si>
  <si>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</si>
  <si>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</si>
  <si>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</si>
  <si>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</si>
  <si>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</si>
  <si>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</si>
  <si>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</si>
  <si>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</si>
  <si>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</si>
  <si>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</si>
  <si>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</si>
  <si>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</si>
  <si>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</si>
  <si>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</si>
  <si>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</si>
  <si>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</si>
  <si>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</si>
  <si>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</si>
  <si>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</si>
  <si>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</si>
  <si>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</si>
  <si>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</si>
  <si>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</si>
  <si>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</si>
  <si>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</si>
  <si>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</si>
  <si>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</si>
  <si>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</si>
  <si>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</si>
  <si>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</si>
  <si>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</si>
  <si>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</si>
  <si>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</si>
  <si>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</si>
  <si>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</si>
  <si>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</si>
  <si>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</si>
  <si>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</si>
  <si>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</si>
  <si>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</si>
  <si>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</si>
  <si>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</si>
  <si>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</si>
  <si>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</si>
  <si>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</si>
  <si>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</si>
  <si>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</si>
  <si>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</si>
  <si>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</si>
  <si>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</si>
  <si>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</si>
  <si>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</si>
  <si>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</si>
  <si>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</si>
  <si>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</si>
  <si>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</si>
  <si>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</si>
  <si>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</si>
  <si>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</si>
  <si>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</si>
  <si>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</si>
  <si>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</si>
  <si>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</si>
  <si>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</si>
  <si>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</si>
  <si>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</si>
  <si>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</si>
  <si>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</si>
  <si>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</si>
  <si>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</si>
  <si>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</si>
  <si>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</si>
  <si>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</si>
  <si>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</si>
  <si>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</si>
  <si>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</si>
  <si>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</si>
  <si>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</si>
  <si>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</si>
  <si>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</si>
  <si>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</si>
  <si>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</si>
  <si>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</si>
  <si>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</si>
  <si>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</si>
  <si>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</si>
  <si>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</si>
  <si>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</si>
  <si>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</si>
  <si>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</si>
  <si>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</si>
  <si>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</si>
  <si>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</si>
  <si>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</si>
  <si>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</si>
  <si>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</si>
  <si>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</si>
  <si>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</si>
  <si>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</si>
  <si>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</si>
  <si>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</si>
  <si>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</si>
  <si>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</si>
  <si>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</si>
  <si>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</si>
  <si>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</si>
  <si>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</si>
  <si>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</si>
  <si>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</si>
  <si>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</si>
  <si>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</si>
  <si>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</si>
  <si>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</si>
  <si>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</si>
  <si>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</si>
  <si>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</si>
  <si>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</si>
  <si>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</si>
  <si>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</si>
  <si>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</si>
  <si>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</si>
  <si>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</si>
  <si>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</si>
  <si>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</si>
  <si>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</si>
  <si>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</si>
  <si>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</si>
  <si>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</si>
  <si>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</si>
  <si>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</si>
  <si>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</si>
  <si>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</si>
  <si>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</si>
  <si>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</si>
  <si>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</si>
  <si>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</si>
  <si>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</si>
  <si>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</si>
  <si>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</si>
  <si>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</si>
  <si>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</si>
  <si>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</si>
  <si>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</si>
  <si>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</si>
  <si>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</si>
  <si>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</si>
  <si>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</si>
  <si>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</si>
  <si>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</si>
  <si>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</si>
  <si>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</si>
  <si>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</si>
  <si>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</si>
  <si>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</si>
  <si>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</si>
  <si>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</si>
  <si>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</si>
  <si>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</si>
  <si>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</si>
  <si>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</si>
  <si>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</si>
  <si>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</si>
  <si>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</si>
  <si>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</si>
  <si>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</si>
  <si>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</si>
  <si>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</si>
  <si>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</si>
  <si>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</si>
  <si>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</si>
  <si>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</si>
  <si>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</si>
  <si>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</si>
  <si>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</si>
  <si>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</si>
  <si>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</si>
  <si>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</si>
  <si>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</si>
  <si>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</si>
  <si>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</si>
  <si>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</si>
  <si>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</si>
  <si>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</si>
  <si>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</si>
  <si>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</si>
  <si>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</si>
  <si>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</si>
  <si>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</si>
  <si>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</si>
  <si>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</si>
  <si>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</si>
  <si>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</si>
  <si>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</si>
  <si>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</si>
  <si>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</si>
  <si>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</si>
  <si>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</si>
  <si>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</si>
  <si>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</si>
  <si>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</si>
  <si>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</si>
  <si>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</si>
  <si>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</si>
  <si>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</si>
  <si>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</si>
  <si>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</si>
  <si>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</si>
  <si>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</si>
  <si>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</si>
  <si>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</si>
  <si>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</si>
  <si>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</si>
  <si>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</si>
  <si>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</si>
  <si>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</si>
  <si>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</si>
  <si>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</si>
  <si>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</si>
  <si>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</si>
  <si>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</si>
  <si>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</si>
  <si>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</si>
  <si>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</si>
  <si>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</si>
  <si>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</si>
  <si>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</si>
  <si>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</si>
  <si>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</si>
  <si>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</si>
  <si>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</si>
  <si>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</si>
  <si>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</si>
  <si>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</si>
  <si>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</si>
  <si>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</si>
  <si>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</si>
  <si>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</si>
  <si>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</si>
  <si>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</si>
  <si>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</si>
  <si>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</si>
  <si>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</si>
  <si>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</si>
  <si>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</si>
  <si>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</si>
  <si>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</si>
  <si>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</si>
  <si>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</si>
  <si>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</si>
  <si>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</si>
  <si>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</si>
  <si>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</si>
  <si>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</si>
  <si>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</si>
  <si>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</si>
  <si>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</si>
  <si>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</si>
  <si>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</si>
  <si>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</si>
  <si>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</si>
  <si>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</si>
  <si>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</si>
  <si>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</si>
  <si>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</si>
  <si>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</si>
  <si>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</si>
  <si>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</si>
  <si>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</si>
  <si>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</si>
  <si>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</si>
  <si>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</si>
  <si>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</si>
  <si>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</si>
  <si>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</si>
  <si>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</si>
  <si>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</si>
  <si>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</si>
  <si>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</si>
  <si>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</si>
  <si>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</si>
  <si>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</si>
  <si>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</si>
  <si>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</si>
  <si>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</si>
  <si>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</si>
  <si>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</si>
  <si>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</si>
  <si>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</si>
  <si>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</si>
  <si>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</si>
  <si>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</si>
  <si>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</si>
  <si>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</si>
  <si>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</si>
  <si>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</si>
  <si>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</si>
  <si>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</si>
  <si>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</si>
  <si>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</si>
  <si>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</si>
  <si>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</si>
  <si>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</si>
  <si>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</si>
  <si>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</si>
  <si>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</si>
  <si>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</si>
  <si>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</si>
  <si>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</si>
  <si>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</si>
  <si>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</si>
  <si>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</si>
  <si>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</si>
  <si>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</si>
  <si>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</si>
  <si>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</si>
  <si>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</si>
  <si>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</si>
  <si>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</si>
  <si>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</si>
  <si>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</si>
  <si>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</si>
  <si>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</si>
  <si>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</si>
  <si>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</si>
  <si>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</si>
  <si>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</si>
  <si>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</si>
  <si>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</si>
  <si>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</si>
  <si>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</si>
  <si>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</si>
  <si>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</si>
  <si>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</si>
  <si>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</si>
  <si>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</si>
  <si>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</si>
  <si>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</si>
  <si>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</si>
  <si>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</si>
  <si>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</si>
  <si>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</si>
  <si>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</si>
  <si>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</si>
  <si>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</si>
  <si>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</si>
  <si>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</si>
  <si>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</si>
  <si>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</si>
  <si>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</si>
  <si>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</si>
  <si>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</si>
  <si>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</si>
  <si>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</si>
  <si>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</si>
  <si>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</si>
  <si>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</si>
  <si>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</si>
  <si>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</si>
  <si>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</si>
  <si>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</si>
  <si>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</si>
  <si>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</si>
  <si>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</si>
  <si>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</si>
  <si>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</si>
  <si>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</si>
  <si>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</si>
  <si>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</si>
  <si>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</si>
  <si>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</si>
  <si>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</si>
  <si>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</si>
  <si>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</si>
  <si>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</si>
  <si>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</si>
  <si>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</si>
  <si>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</si>
  <si>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</si>
  <si>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</si>
  <si>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</si>
  <si>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</si>
  <si>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</si>
  <si>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</si>
  <si>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</si>
  <si>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</si>
  <si>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</si>
  <si>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</si>
  <si>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</si>
  <si>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</si>
  <si>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</si>
  <si>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</si>
  <si>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</si>
  <si>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</si>
  <si>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</si>
  <si>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</si>
  <si>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</si>
  <si>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</si>
  <si>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</si>
  <si>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</si>
  <si>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</si>
  <si>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</si>
  <si>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</si>
  <si>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</si>
  <si>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</si>
  <si>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</si>
  <si>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</si>
  <si>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</si>
  <si>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</si>
  <si>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</si>
  <si>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</si>
  <si>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</si>
  <si>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</si>
  <si>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</si>
  <si>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</si>
  <si>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</si>
  <si>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</si>
  <si>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</si>
  <si>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</si>
  <si>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</si>
  <si>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</si>
  <si>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</si>
  <si>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</si>
  <si>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</si>
  <si>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</si>
  <si>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</si>
  <si>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</si>
  <si>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</si>
  <si>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</si>
  <si>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</si>
  <si>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</si>
  <si>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</si>
  <si>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</si>
  <si>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</si>
  <si>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</si>
  <si>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</si>
  <si>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</si>
  <si>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</si>
  <si>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</si>
  <si>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</si>
  <si>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</si>
  <si>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</si>
  <si>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</si>
  <si>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</si>
  <si>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</si>
  <si>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</si>
  <si>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</si>
  <si>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</si>
  <si>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</si>
  <si>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</si>
  <si>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</si>
  <si>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</si>
  <si>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</si>
  <si>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</si>
  <si>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</si>
  <si>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</si>
  <si>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</si>
  <si>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</si>
  <si>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</si>
  <si>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</si>
  <si>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</si>
  <si>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</si>
  <si>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</si>
  <si>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</si>
  <si>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</si>
  <si>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</si>
  <si>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</si>
  <si>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</si>
  <si>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</si>
  <si>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</si>
  <si>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</si>
  <si>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</si>
  <si>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</si>
  <si>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</si>
  <si>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</si>
  <si>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</si>
  <si>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</si>
  <si>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</si>
  <si>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</si>
  <si>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</si>
  <si>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</si>
  <si>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</si>
  <si>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</si>
  <si>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</si>
  <si>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</si>
  <si>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</si>
  <si>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</si>
  <si>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</si>
  <si>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</si>
  <si>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</si>
  <si>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</si>
  <si>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</si>
  <si>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</si>
  <si>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</si>
  <si>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</si>
  <si>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</si>
  <si>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</si>
  <si>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</si>
  <si>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</si>
  <si>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</si>
  <si>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</si>
  <si>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</si>
  <si>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</si>
  <si>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</si>
  <si>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</si>
  <si>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</si>
  <si>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</si>
  <si>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</si>
  <si>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</si>
  <si>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</si>
  <si>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</si>
  <si>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</si>
  <si>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</si>
  <si>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</si>
  <si>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</si>
  <si>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</si>
  <si>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</si>
  <si>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</si>
  <si>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</si>
  <si>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</si>
  <si>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</si>
  <si>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</si>
  <si>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</si>
  <si>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</si>
  <si>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</si>
  <si>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</si>
  <si>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</si>
  <si>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</si>
  <si>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</si>
  <si>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</si>
  <si>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</si>
  <si>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</si>
  <si>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</si>
  <si>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</si>
  <si>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</si>
  <si>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</si>
  <si>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</si>
  <si>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</si>
  <si>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</si>
  <si>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</si>
  <si>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</si>
  <si>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</si>
  <si>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</si>
  <si>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</si>
  <si>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</si>
  <si>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</si>
  <si>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</si>
  <si>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</si>
  <si>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</si>
  <si>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</si>
  <si>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</si>
  <si>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</si>
  <si>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</si>
  <si>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</si>
  <si>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</si>
  <si>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</si>
  <si>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</si>
  <si>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</si>
  <si>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</si>
  <si>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</si>
  <si>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</si>
  <si>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</si>
  <si>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</si>
  <si>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</si>
  <si>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</si>
  <si>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</si>
  <si>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</si>
  <si>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</si>
  <si>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</si>
  <si>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</si>
  <si>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</si>
  <si>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</si>
  <si>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</si>
  <si>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</si>
  <si>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</si>
  <si>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</si>
  <si>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</si>
  <si>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</si>
  <si>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</si>
  <si>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</si>
  <si>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</si>
  <si>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</si>
  <si>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</si>
  <si>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</si>
  <si>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</si>
  <si>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</si>
  <si>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</si>
  <si>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</si>
  <si>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</si>
  <si>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</si>
  <si>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</si>
  <si>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</si>
  <si>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</si>
  <si>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</si>
  <si>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</si>
  <si>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</si>
  <si>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</si>
  <si>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</si>
  <si>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</si>
  <si>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</si>
  <si>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</si>
  <si>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</si>
  <si>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</si>
  <si>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</si>
  <si>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</si>
  <si>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</si>
  <si>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</si>
  <si>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</si>
  <si>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</si>
  <si>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</si>
  <si>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</si>
  <si>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</si>
  <si>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</si>
  <si>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</si>
  <si>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</si>
  <si>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</si>
  <si>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</si>
  <si>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</si>
  <si>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</si>
  <si>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</si>
  <si>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</si>
  <si>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</si>
  <si>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</si>
  <si>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</si>
  <si>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</si>
  <si>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</si>
  <si>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</si>
  <si>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</si>
  <si>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</si>
  <si>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</si>
  <si>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</si>
  <si>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</si>
  <si>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</si>
  <si>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</si>
  <si>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</si>
  <si>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</si>
  <si>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</si>
  <si>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</si>
  <si>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</si>
  <si>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</si>
  <si>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</si>
  <si>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</si>
  <si>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</si>
  <si>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</si>
  <si>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</si>
  <si>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</si>
  <si>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</si>
  <si>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</si>
  <si>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</si>
  <si>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</si>
  <si>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</si>
  <si>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</si>
  <si>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</si>
  <si>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</si>
  <si>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</si>
  <si>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</si>
  <si>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</si>
  <si>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</si>
  <si>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</si>
  <si>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</si>
  <si>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</si>
  <si>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</si>
  <si>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</si>
  <si>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</si>
  <si>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</si>
  <si>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</si>
  <si>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</si>
  <si>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</si>
  <si>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</si>
  <si>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</si>
  <si>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</si>
  <si>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</si>
  <si>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</si>
  <si>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</si>
  <si>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</si>
  <si>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</si>
  <si>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</si>
  <si>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</si>
  <si>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</si>
  <si>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</si>
  <si>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</si>
  <si>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</si>
  <si>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</si>
  <si>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</si>
  <si>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</si>
  <si>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</si>
  <si>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</si>
  <si>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</si>
  <si>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</si>
  <si>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</si>
  <si>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</si>
  <si>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</si>
  <si>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</si>
  <si>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</si>
  <si>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</si>
  <si>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</si>
  <si>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</si>
  <si>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</si>
  <si>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</si>
  <si>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</si>
  <si>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</si>
  <si>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</si>
  <si>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</si>
  <si>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</si>
  <si>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</si>
  <si>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</si>
  <si>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</si>
  <si>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</si>
  <si>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</si>
  <si>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</si>
  <si>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</si>
  <si>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</si>
  <si>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</si>
  <si>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</si>
  <si>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</si>
  <si>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</si>
  <si>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</si>
  <si>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</si>
  <si>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</si>
  <si>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</si>
  <si>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</si>
  <si>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</si>
  <si>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</si>
  <si>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</si>
  <si>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</si>
  <si>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</si>
  <si>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</si>
  <si>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</si>
  <si>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</si>
  <si>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</si>
  <si>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</si>
  <si>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</si>
  <si>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</si>
  <si>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</si>
  <si>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</si>
  <si>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</si>
  <si>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</si>
  <si>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</si>
  <si>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</si>
  <si>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</si>
  <si>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</si>
  <si>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</si>
  <si>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</si>
  <si>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</si>
  <si>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</si>
  <si>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</si>
  <si>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</si>
  <si>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</si>
  <si>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</si>
  <si>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</si>
  <si>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</si>
  <si>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</si>
  <si>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</si>
  <si>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</si>
  <si>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</si>
  <si>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</si>
  <si>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</si>
  <si>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</si>
  <si>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</si>
  <si>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</si>
  <si>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</si>
  <si>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</si>
  <si>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</si>
  <si>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</si>
  <si>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</si>
  <si>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</si>
  <si>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</si>
  <si>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</si>
  <si>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</si>
  <si>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</si>
  <si>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</si>
  <si>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</si>
  <si>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</si>
  <si>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</si>
  <si>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</si>
  <si>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</si>
  <si>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</si>
  <si>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</si>
  <si>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</si>
  <si>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</si>
  <si>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</si>
  <si>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</si>
  <si>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</si>
  <si>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</si>
  <si>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</si>
  <si>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</si>
  <si>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</si>
  <si>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</si>
  <si>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</si>
  <si>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</si>
  <si>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</si>
  <si>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</si>
  <si>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</si>
  <si>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</si>
  <si>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</si>
  <si>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</si>
  <si>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</si>
  <si>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</si>
  <si>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</si>
  <si>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</si>
  <si>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</si>
  <si>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</si>
  <si>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</si>
  <si>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</si>
  <si>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</si>
  <si>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</si>
  <si>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</si>
  <si>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</si>
  <si>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</si>
  <si>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</si>
  <si>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</si>
  <si>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</si>
  <si>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</si>
  <si>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</si>
  <si>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</si>
  <si>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</si>
  <si>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</si>
  <si>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</si>
  <si>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</si>
  <si>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</si>
  <si>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</si>
  <si>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</si>
  <si>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</si>
  <si>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</si>
  <si>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</si>
  <si>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</si>
  <si>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</si>
  <si>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</si>
  <si>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</si>
  <si>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</si>
  <si>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</si>
  <si>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</si>
  <si>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</si>
  <si>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</si>
  <si>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</si>
  <si>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</si>
  <si>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</si>
  <si>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</si>
  <si>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</si>
  <si>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</si>
  <si>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</si>
  <si>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</si>
  <si>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</si>
  <si>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</si>
  <si>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</si>
  <si>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</si>
  <si>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</si>
  <si>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</si>
  <si>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</si>
  <si>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</si>
  <si>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</si>
  <si>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</si>
  <si>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</si>
  <si>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</si>
  <si>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</si>
  <si>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</si>
  <si>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</si>
  <si>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</si>
  <si>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</si>
  <si>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</si>
  <si>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</si>
  <si>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</si>
  <si>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</si>
  <si>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</si>
  <si>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</si>
  <si>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</si>
  <si>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</si>
  <si>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</si>
  <si>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</si>
  <si>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</si>
  <si>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</si>
  <si>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</si>
  <si>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</si>
  <si>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</si>
  <si>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</si>
  <si>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</si>
  <si>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</si>
  <si>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</si>
  <si>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</si>
  <si>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</si>
  <si>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</si>
  <si>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</si>
  <si>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</si>
  <si>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</si>
  <si>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</si>
  <si>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</si>
  <si>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</si>
  <si>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</si>
  <si>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</si>
  <si>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</si>
  <si>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</si>
  <si>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</si>
  <si>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</si>
  <si>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</si>
  <si>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</si>
  <si>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</si>
  <si>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</si>
  <si>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</si>
  <si>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</si>
  <si>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</si>
  <si>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</si>
  <si>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</si>
  <si>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</si>
  <si>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</si>
  <si>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</si>
  <si>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</si>
  <si>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</si>
  <si>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</si>
  <si>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</si>
  <si>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</si>
  <si>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</si>
  <si>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</si>
  <si>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</si>
  <si>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</si>
  <si>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</si>
  <si>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</si>
  <si>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</si>
  <si>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</si>
  <si>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</si>
  <si>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</si>
  <si>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</si>
  <si>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</si>
  <si>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</si>
  <si>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</si>
  <si>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</si>
  <si>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</si>
  <si>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</si>
  <si>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</si>
  <si>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</si>
  <si>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</si>
  <si>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</si>
  <si>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</si>
  <si>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</si>
  <si>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</si>
  <si>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</si>
  <si>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</si>
  <si>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</si>
  <si>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</si>
  <si>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</si>
  <si>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</si>
  <si>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</si>
  <si>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</si>
  <si>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</si>
  <si>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</si>
  <si>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</si>
  <si>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</si>
  <si>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</si>
  <si>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</si>
  <si>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</si>
  <si>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</si>
  <si>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</si>
  <si>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</si>
  <si>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</si>
  <si>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</si>
  <si>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</si>
  <si>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</si>
  <si>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</si>
  <si>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</si>
  <si>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</si>
  <si>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</si>
  <si>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</si>
  <si>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</si>
  <si>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</si>
  <si>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</si>
  <si>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</si>
  <si>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</si>
  <si>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</si>
  <si>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</si>
  <si>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</si>
  <si>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</si>
  <si>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</si>
  <si>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</si>
  <si>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</si>
  <si>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</si>
  <si>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</si>
  <si>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</si>
  <si>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</si>
  <si>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</si>
  <si>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</si>
  <si>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</si>
  <si>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</si>
  <si>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</si>
  <si>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</si>
  <si>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</si>
  <si>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</si>
  <si>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</si>
  <si>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</si>
  <si>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</si>
  <si>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</si>
  <si>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</si>
  <si>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</si>
  <si>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</si>
  <si>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</si>
  <si>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</si>
  <si>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</si>
  <si>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</si>
  <si>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</si>
  <si>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</si>
  <si>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</si>
  <si>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</si>
  <si>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</si>
  <si>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</si>
  <si>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</si>
  <si>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</si>
  <si>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</si>
  <si>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</si>
  <si>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</si>
  <si>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</si>
  <si>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</si>
  <si>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</si>
  <si>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</si>
  <si>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</si>
  <si>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</si>
  <si>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</si>
  <si>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</si>
  <si>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</si>
  <si>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</si>
  <si>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</si>
  <si>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</si>
  <si>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</si>
  <si>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</si>
  <si>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</si>
  <si>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</si>
  <si>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</si>
  <si>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</si>
  <si>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</si>
  <si>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</si>
  <si>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</si>
  <si>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</si>
  <si>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</si>
  <si>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</si>
  <si>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</si>
  <si>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</si>
  <si>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</si>
  <si>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</si>
  <si>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</si>
  <si>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</si>
  <si>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</si>
  <si>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</si>
  <si>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</si>
  <si>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</si>
  <si>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</si>
  <si>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</si>
  <si>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</si>
  <si>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</si>
  <si>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</si>
  <si>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</si>
  <si>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</si>
  <si>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</si>
  <si>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</si>
  <si>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</si>
  <si>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</si>
  <si>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</si>
  <si>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</si>
  <si>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</si>
  <si>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</si>
  <si>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</si>
  <si>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</si>
  <si>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</si>
  <si>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</si>
  <si>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</si>
  <si>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</si>
  <si>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</si>
  <si>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</si>
  <si>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</si>
  <si>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</si>
  <si>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</si>
  <si>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</si>
  <si>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</si>
  <si>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</si>
  <si>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</si>
  <si>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</si>
  <si>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</si>
  <si>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</si>
  <si>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</si>
  <si>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</si>
  <si>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</si>
  <si>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</si>
  <si>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Charter Engineering Inc.</t>
  </si>
  <si>
    <t>Keith Kulyk</t>
  </si>
  <si>
    <t>sales@ceiswitches.com</t>
  </si>
  <si>
    <t>727-525-1025</t>
  </si>
  <si>
    <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</si>
</sst>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ceiswitch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ceiswitch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31"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45"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9" zoomScalePageLayoutView="70" workbookViewId="0">
      <selection activeCell="B24" sqref="B24:J2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45539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484</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15859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Yes</v>
      </c>
    </row>
    <row r="101" spans="2:7" ht="15" hidden="1">
      <c r="B101" s="236" t="s">
        <v>2464</v>
      </c>
      <c r="D101" s="282" t="str">
        <f>IF(AND(OR($D$27="Yes",$D$27=""),OR($D$33="Yes",$D$33="")),"Unknown","")</f>
        <v/>
      </c>
      <c r="E101" s="282" t="str">
        <f>IF(AND(OR($D$26="Yes",$D$26=""),OR($D$32="Yes",$D$32="")),"None","")</f>
        <v/>
      </c>
      <c r="G101" s="282" t="str">
        <f>IF(OR($D$28="Yes",$D$28=""),"No","")</f>
        <v>No</v>
      </c>
    </row>
    <row r="102" spans="2:7" ht="15" hidden="1">
      <c r="B102" s="236" t="s">
        <v>2465</v>
      </c>
      <c r="D102" s="282" t="str">
        <f>IF(AND(OR($D$28="Yes",$D$28=""),OR($D$34="Yes",$D$34="")),"Yes","")</f>
        <v>Yes</v>
      </c>
      <c r="E102" s="282" t="str">
        <f>IF(AND(OR($D$27="Yes",$D$27=""),OR($D$33="Yes",$D$33="")),"100%","")</f>
        <v/>
      </c>
      <c r="G102" s="282" t="str">
        <f>IF(OR($D$29="Yes",$D$29=""),"Yes","")</f>
        <v/>
      </c>
    </row>
    <row r="103" spans="2:7" ht="15" hidden="1">
      <c r="B103" s="236" t="s">
        <v>2466</v>
      </c>
      <c r="D103" s="282" t="str">
        <f>IF(AND(OR($D$28="Yes",$D$28=""),OR($D$34="Yes",$D$34="")),"No","")</f>
        <v>No</v>
      </c>
      <c r="E103" s="282" t="str">
        <f>IF(AND(OR($D$27="Yes",$D$27=""),OR($D$33="Yes",$D$33="")),"Greater than 90%","")</f>
        <v/>
      </c>
      <c r="G103" s="282" t="str">
        <f>IF(OR($D$29="Yes",$D$29=""),"No","")</f>
        <v/>
      </c>
    </row>
    <row r="104" spans="2:7" ht="15" hidden="1">
      <c r="B104" s="236" t="s">
        <v>487</v>
      </c>
      <c r="D104" s="282" t="str">
        <f>IF(AND(OR($D$28="Yes",$D$28=""),OR($D$34="Yes",$D$34="")),"Unknown","")</f>
        <v>Unknown</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zoomScaleNormal="100" zoomScalePageLayoutView="55" workbookViewId="0">
      <selection activeCell="C6" sqref="C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
        <v>1119</v>
      </c>
      <c r="C6" s="186" t="s">
        <v>1217</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IF(C6="",NA(),IF(OR(C6="Smelter not listed",C6="Smelter not yet identified"),MATCH($B6&amp;$D6,'Smelter Look-up'!$J:$J,0),MATCH($B6&amp;$C6,'Smelter Look-up'!$J:$J,0)))</f>
        <v>187</v>
      </c>
      <c r="X6" s="227">
        <f t="shared" ref="X6:X37" ca="1" si="3">IF(AND(C6="Smelter not listed",OR(LEN(D6)=0,LEN(E6)=0)),1,0)</f>
        <v>0</v>
      </c>
      <c r="AB6" s="228" t="str">
        <f t="shared" ref="AB6:AB37" si="4">B6&amp;C6</f>
        <v>GoldMetalor USA Refining Corporation</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Charter Engineering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Keith Kulyk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sales@ceiswitches.com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727-525-1025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Keith Kulyk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sales@ceiswitches.com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04CDE25-F3A9-4CC0-B8B8-D6E6E8598FC5}"/>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elements/1.1/"/>
    <ds:schemaRef ds:uri="http://purl.org/dc/dcmitype/"/>
    <ds:schemaRef ds:uri="a54701f6-876b-4337-a24e-543e1bd311e6"/>
    <ds:schemaRef ds:uri="6e8a5f3d-031c-4996-804e-0e28298fe1e2"/>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Keith</cp:lastModifiedBy>
  <cp:lastPrinted>2015-04-21T20:47:43Z</cp:lastPrinted>
  <dcterms:created xsi:type="dcterms:W3CDTF">2010-06-21T21:00:23Z</dcterms:created>
  <dcterms:modified xsi:type="dcterms:W3CDTF">2024-11-15T14:20:17Z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